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hidePivotFieldList="1" defaultThemeVersion="166925"/>
  <mc:AlternateContent xmlns:mc="http://schemas.openxmlformats.org/markup-compatibility/2006">
    <mc:Choice Requires="x15">
      <x15ac:absPath xmlns:x15ac="http://schemas.microsoft.com/office/spreadsheetml/2010/11/ac" url="X:\OSPA Reports (Review) Q1-Q2-Q3-Q4\9. OVCR Monthly_YTD Reports-website\FY24\FY24_02_August Reports\Proposal\"/>
    </mc:Choice>
  </mc:AlternateContent>
  <xr:revisionPtr revIDLastSave="0" documentId="13_ncr:1_{53214370-AAAD-4686-8BBB-CA250A813178}" xr6:coauthVersionLast="36" xr6:coauthVersionMax="36" xr10:uidLastSave="{00000000-0000-0000-0000-000000000000}"/>
  <bookViews>
    <workbookView xWindow="0" yWindow="0" windowWidth="23040" windowHeight="8820" xr2:uid="{00000000-000D-0000-FFFF-FFFF00000000}"/>
  </bookViews>
  <sheets>
    <sheet name="FY 24 Aug Proposal Summary" sheetId="3" r:id="rId1"/>
    <sheet name="FY24 Aug Proposal Summ-Pivot" sheetId="2" r:id="rId2"/>
    <sheet name="Aug 23 Proposal Data Source" sheetId="1" r:id="rId3"/>
  </sheets>
  <definedNames>
    <definedName name="_xlnm._FilterDatabase" localSheetId="0" hidden="1">'FY 24 Aug Proposal Summary'!$A$2:$F$62</definedName>
    <definedName name="Slicer_Parent_Unit">#N/A</definedName>
    <definedName name="Slicer_Sponsor_Type">#N/A</definedName>
  </definedNames>
  <calcPr calcId="191029"/>
  <pivotCaches>
    <pivotCache cacheId="24" r:id="rId4"/>
    <pivotCache cacheId="25"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AF26" i="1" l="1"/>
</calcChain>
</file>

<file path=xl/sharedStrings.xml><?xml version="1.0" encoding="utf-8"?>
<sst xmlns="http://schemas.openxmlformats.org/spreadsheetml/2006/main" count="585" uniqueCount="205">
  <si>
    <t>Institution</t>
  </si>
  <si>
    <t>Grandparent Unit</t>
  </si>
  <si>
    <t>Parent Unit</t>
  </si>
  <si>
    <t>Lead Unit</t>
  </si>
  <si>
    <t>Proposal Number</t>
  </si>
  <si>
    <t>Prop Dev Number List</t>
  </si>
  <si>
    <t>Title</t>
  </si>
  <si>
    <t>Proposal Type</t>
  </si>
  <si>
    <t>Proposal Status</t>
  </si>
  <si>
    <t>Activity Type</t>
  </si>
  <si>
    <t>Prime Sponsor Name</t>
  </si>
  <si>
    <t>Prime Sponsor Type</t>
  </si>
  <si>
    <t>Sponsor Name</t>
  </si>
  <si>
    <t>Sponsor Type</t>
  </si>
  <si>
    <t>Sponsor Proposal Number</t>
  </si>
  <si>
    <t>Principal Investigators</t>
  </si>
  <si>
    <t>Multiple Principal Investigators</t>
  </si>
  <si>
    <t>Co-Investigators</t>
  </si>
  <si>
    <t>Key Persons</t>
  </si>
  <si>
    <t>Central Admin Contact</t>
  </si>
  <si>
    <t>Unit Admin Contact</t>
  </si>
  <si>
    <t>Opportunity</t>
  </si>
  <si>
    <t>Deadline Date</t>
  </si>
  <si>
    <t>Create Date</t>
  </si>
  <si>
    <t>Requested Start Date for Initial</t>
  </si>
  <si>
    <t>Requested End Date for Initial</t>
  </si>
  <si>
    <t>Total Direct Cost Initial</t>
  </si>
  <si>
    <t>Total Indirect Cost Initial</t>
  </si>
  <si>
    <t>Total Cost Initial</t>
  </si>
  <si>
    <t>Total Direct Cost Total</t>
  </si>
  <si>
    <t>Total Indirect Cost Total</t>
  </si>
  <si>
    <t>Total Cost Total</t>
  </si>
  <si>
    <t>NSF Code</t>
  </si>
  <si>
    <t>siu</t>
  </si>
  <si>
    <t>College of Agricultural, Life and Physical Sciences-SIUC</t>
  </si>
  <si>
    <t>School of Biological Science-SIUC</t>
  </si>
  <si>
    <t>New</t>
  </si>
  <si>
    <t>Pending</t>
  </si>
  <si>
    <t>Research</t>
  </si>
  <si>
    <t>National Institutes of Health</t>
  </si>
  <si>
    <t>Federal</t>
  </si>
  <si>
    <t>Vjollca H Konjufca</t>
  </si>
  <si>
    <t>Instruction/Training</t>
  </si>
  <si>
    <t>Office Of The Chancellor-SIUC</t>
  </si>
  <si>
    <t>Continuation</t>
  </si>
  <si>
    <t>Other Sponsored Activities</t>
  </si>
  <si>
    <t>State</t>
  </si>
  <si>
    <t>N\A</t>
  </si>
  <si>
    <t>College of Engineering, Computing, Technology, &amp; Math-SIUC</t>
  </si>
  <si>
    <t>Private Profit (e.g. Industry)</t>
  </si>
  <si>
    <t>Debarshi Sen</t>
  </si>
  <si>
    <t>Non-Profit (e.g. Foundation)</t>
  </si>
  <si>
    <t>School of Law-SIUC</t>
  </si>
  <si>
    <t>Illinois Board of Higher Education</t>
  </si>
  <si>
    <t>Institution of Higher Education</t>
  </si>
  <si>
    <t>School of Agricultural Sciences-SIUC</t>
  </si>
  <si>
    <t>College of Health and Human Sciences-SIUC</t>
  </si>
  <si>
    <t>National Science Foundation</t>
  </si>
  <si>
    <t>D.04</t>
  </si>
  <si>
    <t>School of Mechanical, Aerospace, &amp; Materials Engr-SIUC</t>
  </si>
  <si>
    <t>College of Liberal Arts-SIUC</t>
  </si>
  <si>
    <t>Center for Archaeological Investigations-SIUC</t>
  </si>
  <si>
    <t>Mark Joseph Wagner</t>
  </si>
  <si>
    <t>School of Psychological and Behavioral Sciences-SIUC</t>
  </si>
  <si>
    <t>Dean and Provost-SMS</t>
  </si>
  <si>
    <t>School of Medicine-SMC</t>
  </si>
  <si>
    <t>Physiology-SMC</t>
  </si>
  <si>
    <t>Jacob Nordman</t>
  </si>
  <si>
    <t>Grand Total</t>
  </si>
  <si>
    <t>Sum of Total Indirect Cost Total</t>
  </si>
  <si>
    <t>Sum of Total Cost Total</t>
  </si>
  <si>
    <t>School of Biological Science-SIUC Total</t>
  </si>
  <si>
    <t>College of Agricultural, Life and Physical Sciences-SIUC Total</t>
  </si>
  <si>
    <t>School of Mechanical, Aerospace, &amp; Materials Engr-SIUC Total</t>
  </si>
  <si>
    <t>College of Engineering, Computing, Technology, &amp; Math-SIUC Total</t>
  </si>
  <si>
    <t>School of Psychological and Behavioral Sciences-SIUC Total</t>
  </si>
  <si>
    <t>College of Health and Human Sciences-SIUC Total</t>
  </si>
  <si>
    <t>Center for Archaeological Investigations-SIUC Total</t>
  </si>
  <si>
    <t>College of Liberal Arts-SIUC Total</t>
  </si>
  <si>
    <t>Federal Total</t>
  </si>
  <si>
    <t>Institution of Higher Education Total</t>
  </si>
  <si>
    <t>Physiology-SMC Total</t>
  </si>
  <si>
    <t>School of Medicine-SMC Total</t>
  </si>
  <si>
    <t>Non-Profit (e.g. Foundation) Total</t>
  </si>
  <si>
    <t>School of Agricultural Sciences-SIUC Total</t>
  </si>
  <si>
    <t>Private Profit (e.g. Industry) Total</t>
  </si>
  <si>
    <t>School of Law-SIUC Total</t>
  </si>
  <si>
    <t>State Total</t>
  </si>
  <si>
    <t>Parent Unit/Lead College</t>
  </si>
  <si>
    <t>Lead Unit/School</t>
  </si>
  <si>
    <t>Sponsor/Activity Type</t>
  </si>
  <si>
    <t>Sum of Total Award</t>
  </si>
  <si>
    <t xml:space="preserve">Sum of Total Indirect Cost </t>
  </si>
  <si>
    <t>Anatomy-SMC</t>
  </si>
  <si>
    <t>Investigation of the Role of the ERG1A Potassium Channel in Rhabdomyosarcoma</t>
  </si>
  <si>
    <t>U.S. Department of Defense</t>
  </si>
  <si>
    <t>Amber L Pond</t>
  </si>
  <si>
    <t>Judith K Davie, Punit Kohli</t>
  </si>
  <si>
    <t>HT9425-23-RCRP-CA</t>
  </si>
  <si>
    <t>Biochemistry and Molecular Biology-SMC</t>
  </si>
  <si>
    <t>Towards discovering new factors in kidney cancer with targeted therapeutic potentials</t>
  </si>
  <si>
    <t>Sukesh Ranjan Bhaumik</t>
  </si>
  <si>
    <t>HT9425-23-KCRP-CA</t>
  </si>
  <si>
    <t>Towards discovering new biomarkers and therapeutic targets of pancreatic cancer</t>
  </si>
  <si>
    <t>Hirshberg Foundation</t>
  </si>
  <si>
    <t>Seed Grant Program</t>
  </si>
  <si>
    <t>In search of new biomarkers and therapeutic targets associated with pancreatic cancer.</t>
  </si>
  <si>
    <t>Elsa U. Pardee Foundation</t>
  </si>
  <si>
    <t>The BNST mediates the effect of novelty on social behavior</t>
  </si>
  <si>
    <t>Jessica Taylor Jacobs</t>
  </si>
  <si>
    <t>Buffy S Ellsworth</t>
  </si>
  <si>
    <t>D.02</t>
  </si>
  <si>
    <t>NutriClay strategies to alleviate antimicrobial resistance and convey intestinal fortitude against bacterial pathogenesis</t>
  </si>
  <si>
    <t>National Institute of Food and Agriculture</t>
  </si>
  <si>
    <t>Texas A&amp;M University</t>
  </si>
  <si>
    <t>William Joseph Banz</t>
  </si>
  <si>
    <t>Gary Allen Apgar</t>
  </si>
  <si>
    <t>USDA-NIFA-AFRI-009755</t>
  </si>
  <si>
    <t>Per-oral immunization with MOMP antigen induces protective immunity against Chlamydia challenge in the female reproductive tract.</t>
  </si>
  <si>
    <t>Lawrence Livermore National Laboratory</t>
  </si>
  <si>
    <t>School of Earth Systems and Sustainability-SIUC</t>
  </si>
  <si>
    <t>Collaborative Research: Catalyzing Sustainable Behavior Change on Private Lands in the Southern Great Plains</t>
  </si>
  <si>
    <t>Kristin Hurst</t>
  </si>
  <si>
    <t>PD 23-1321</t>
  </si>
  <si>
    <t>H.05</t>
  </si>
  <si>
    <t>College of Business and Analytics-SIUC</t>
  </si>
  <si>
    <t>School of Management and Marketing-SIUC</t>
  </si>
  <si>
    <t>Airport Operations Specialist Graduate Assistant - Externship</t>
  </si>
  <si>
    <t>Externship - SIUC only</t>
  </si>
  <si>
    <t>Veterans Airport</t>
  </si>
  <si>
    <t>Randall Scott Davis</t>
  </si>
  <si>
    <t>SIUC Building Training and Assessment Center</t>
  </si>
  <si>
    <t>U.S. Department of Energy</t>
  </si>
  <si>
    <t>James Allen Mathias</t>
  </si>
  <si>
    <t>Qian Huang, Kanchan Mondal, Emmanuel C. Nsofor</t>
  </si>
  <si>
    <t>B.07</t>
  </si>
  <si>
    <t>CPS: Small: NSF-DST: Autonomous drone squadrons for post-disaster infrastructure reconnaissance: A multi-agent reinforcement learning-based path planning approach</t>
  </si>
  <si>
    <t>Hossein Eslamiat</t>
  </si>
  <si>
    <t>NSF 23-114</t>
  </si>
  <si>
    <t>B.05</t>
  </si>
  <si>
    <t>School of Automotive-SIUC</t>
  </si>
  <si>
    <t>EVIWEX - Electric Vehicle Infrastructure and Workforce Training Consortium Grant</t>
  </si>
  <si>
    <t>Governors State University</t>
  </si>
  <si>
    <t>Andrew Mark Croxell</t>
  </si>
  <si>
    <t>Sean Michael Boyle</t>
  </si>
  <si>
    <t>DE-FOA-0002881</t>
  </si>
  <si>
    <t>School of Aviation-SIUC</t>
  </si>
  <si>
    <t>Southern Illinois University Aviation Human Factors (SIENNA)</t>
  </si>
  <si>
    <t>Irene Ann Miller</t>
  </si>
  <si>
    <t>Kenneth James Wilkins</t>
  </si>
  <si>
    <t>School of Health Sciences-SIUC</t>
  </si>
  <si>
    <t>Oral Health Promotion Program</t>
  </si>
  <si>
    <t>Illinois Department of Public Health</t>
  </si>
  <si>
    <t>Stacey Louise McKinney</t>
  </si>
  <si>
    <t>Tess C Rogers, Amy Marie Wyatt</t>
  </si>
  <si>
    <t>School of Human Sciences-SIUC</t>
  </si>
  <si>
    <t>Characterizing the VA's Traumatic Brain Injury and Caregiving Initiatives for Veterans (IPA)</t>
  </si>
  <si>
    <t>U.S. Department of Veterans Affairs</t>
  </si>
  <si>
    <t>Justin T McDaniel</t>
  </si>
  <si>
    <t>School of Human Sciences Graduate Externships - SIH</t>
  </si>
  <si>
    <t>Southern Illinois Healthcare</t>
  </si>
  <si>
    <t>Juliane Poock Wallace</t>
  </si>
  <si>
    <t>Brenda L Green, Gabriele H Hoffmann</t>
  </si>
  <si>
    <t>Psychology Graduate Assistantships - Choate Mental Health and Developmental Center/IDHS Externship</t>
  </si>
  <si>
    <t>Illinois Department of Human Services</t>
  </si>
  <si>
    <t>Mary Louise Cashel</t>
  </si>
  <si>
    <t>CBAT Choate -Behavior Analysis &amp; Therapy Collaboration- Graduate Assistants FY24 Externship</t>
  </si>
  <si>
    <t>Ryan Nathaniel Redner</t>
  </si>
  <si>
    <t>Preparation of National Register of Historic Places Forms for African-American Heritage Sites in Southern Illinois</t>
  </si>
  <si>
    <t>National Park Service</t>
  </si>
  <si>
    <t>Illinois Department of Natural Resources</t>
  </si>
  <si>
    <t>P22AS00294</t>
  </si>
  <si>
    <t>Enrollment Management-SIUC</t>
  </si>
  <si>
    <t>Undergraduate Admissions-SIUC</t>
  </si>
  <si>
    <t>Illinois Common Application Reimbursement</t>
  </si>
  <si>
    <t>Sarah Kristine Jiter</t>
  </si>
  <si>
    <t>Illinois Department of Insurance - Law Clerk Program Externship</t>
  </si>
  <si>
    <t>Illinois Department of Insurance</t>
  </si>
  <si>
    <t>Cheryl Taylor Page</t>
  </si>
  <si>
    <t>Vice Chancellor for Research-SIUC</t>
  </si>
  <si>
    <t>Fisheries &amp; IL Aquaculture Center - SIUC</t>
  </si>
  <si>
    <t>Movement patterns, relative abundance, and distributions of invasive carp in the Illinois River</t>
  </si>
  <si>
    <t>U.S. Fish and Wildlife Service</t>
  </si>
  <si>
    <t>James Edward Garvey</t>
  </si>
  <si>
    <t>Invasive carp movement behavior, habitat use, and population response to removal in the Wabash River</t>
  </si>
  <si>
    <t>STEM Education Research Center-SIUC</t>
  </si>
  <si>
    <t>RPSA Program Evaluation - Firearm Violence Prevention</t>
  </si>
  <si>
    <t>Harvey Henson</t>
  </si>
  <si>
    <t>Daniel Leon Brown, Wasantha Jayawardene, Amanda Marie Weidhuner, Matthew Philip West</t>
  </si>
  <si>
    <t>Jenna Ranee Jamieson, Duane Joseph Lickteig, Jennifer Michelle Rhodes</t>
  </si>
  <si>
    <t>School of Earth Systems and Sustainability-SIUC Total</t>
  </si>
  <si>
    <t>School of Aviation-SIUC Total</t>
  </si>
  <si>
    <t>School of Human Sciences-SIUC Total</t>
  </si>
  <si>
    <t>Anatomy-SMC Total</t>
  </si>
  <si>
    <t>Biochemistry and Molecular Biology-SMC Total</t>
  </si>
  <si>
    <t>School of Automotive-SIUC Total</t>
  </si>
  <si>
    <t>School of Management and Marketing-SIUC Total</t>
  </si>
  <si>
    <t>College of Business and Analytics-SIUC Total</t>
  </si>
  <si>
    <t>School of Health Sciences-SIUC Total</t>
  </si>
  <si>
    <t>Undergraduate Admissions-SIUC Total</t>
  </si>
  <si>
    <t>Enrollment Management-SIUC Total</t>
  </si>
  <si>
    <t>Fisheries &amp; IL Aquaculture Center - SIUC Total</t>
  </si>
  <si>
    <t>Vice Chancellor for Research-SIUC Total</t>
  </si>
  <si>
    <t>STEM Education Research Center-SIUC Total</t>
  </si>
  <si>
    <t>Southern Illinois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</si>
</sst>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1"/>
      <color theme="0" tint="-4.9989318521683403E-2"/>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
      <sz val="36"/>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BD97"/>
        <bgColor indexed="64"/>
      </patternFill>
    </fill>
    <fill>
      <patternFill patternType="solid">
        <fgColor rgb="FFDDD9C4"/>
        <bgColor indexed="64"/>
      </patternFill>
    </fill>
    <fill>
      <patternFill patternType="solid">
        <fgColor rgb="FF6C063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7">
    <xf numFmtId="0" fontId="0" fillId="0" borderId="0" xfId="0"/>
    <xf numFmtId="0" fontId="0" fillId="0" borderId="0" xfId="0" pivotButton="1"/>
    <xf numFmtId="0" fontId="0" fillId="0" borderId="0" xfId="0" applyAlignment="1">
      <alignment horizontal="left"/>
    </xf>
    <xf numFmtId="0" fontId="0" fillId="0" borderId="0" xfId="0" pivotButton="1" applyAlignment="1"/>
    <xf numFmtId="0" fontId="0" fillId="0" borderId="0" xfId="0" applyAlignment="1"/>
    <xf numFmtId="44" fontId="0" fillId="0" borderId="0" xfId="42" applyFont="1" applyAlignment="1"/>
    <xf numFmtId="44" fontId="0" fillId="0" borderId="0" xfId="42" applyFont="1"/>
    <xf numFmtId="0" fontId="18" fillId="0" borderId="0" xfId="0" applyFont="1"/>
    <xf numFmtId="44" fontId="18" fillId="0" borderId="0" xfId="42" applyFont="1"/>
    <xf numFmtId="0" fontId="19" fillId="0" borderId="10" xfId="0" applyFont="1" applyFill="1" applyBorder="1"/>
    <xf numFmtId="0" fontId="0" fillId="0" borderId="0" xfId="0" applyFont="1"/>
    <xf numFmtId="44" fontId="1" fillId="0" borderId="0" xfId="42" applyFont="1"/>
    <xf numFmtId="0" fontId="16" fillId="0" borderId="0" xfId="0" applyFont="1"/>
    <xf numFmtId="44" fontId="16" fillId="0" borderId="0" xfId="42" applyFont="1"/>
    <xf numFmtId="0" fontId="20" fillId="33" borderId="11" xfId="0" applyFont="1" applyFill="1" applyBorder="1"/>
    <xf numFmtId="44" fontId="20" fillId="33" borderId="11" xfId="42" applyFont="1" applyFill="1" applyBorder="1"/>
    <xf numFmtId="0" fontId="16" fillId="34" borderId="0" xfId="0" applyFont="1" applyFill="1"/>
    <xf numFmtId="0" fontId="22" fillId="33" borderId="11" xfId="0" applyFont="1" applyFill="1" applyBorder="1"/>
    <xf numFmtId="0" fontId="0" fillId="0" borderId="0" xfId="0" applyAlignment="1">
      <alignment horizontal="left" indent="1"/>
    </xf>
    <xf numFmtId="14" fontId="0" fillId="0" borderId="0" xfId="0" applyNumberFormat="1" applyAlignment="1"/>
    <xf numFmtId="0" fontId="0" fillId="34" borderId="0" xfId="0" applyFont="1" applyFill="1"/>
    <xf numFmtId="0" fontId="17" fillId="35" borderId="0" xfId="0" applyFont="1" applyFill="1"/>
    <xf numFmtId="44" fontId="17" fillId="35" borderId="0" xfId="42" applyFont="1" applyFill="1" applyAlignment="1">
      <alignment horizontal="right"/>
    </xf>
    <xf numFmtId="0" fontId="21" fillId="35" borderId="10" xfId="0" applyFont="1" applyFill="1" applyBorder="1"/>
    <xf numFmtId="0" fontId="19" fillId="35" borderId="10" xfId="0" applyFont="1" applyFill="1" applyBorder="1"/>
    <xf numFmtId="44" fontId="21" fillId="35" borderId="10" xfId="42" applyFont="1" applyFill="1" applyBorder="1"/>
    <xf numFmtId="0" fontId="23" fillId="0" borderId="0" xfId="0" applyFont="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8">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s>
  <tableStyles count="0" defaultTableStyle="TableStyleMedium2" defaultPivotStyle="PivotStyleLight16"/>
  <colors>
    <mruColors>
      <color rgb="FF6C0633"/>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pivotCacheDefinition" Target="pivotCache/pivotCacheDefinition2.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137918</xdr:colOff>
      <xdr:row>0</xdr:row>
      <xdr:rowOff>62865</xdr:rowOff>
    </xdr:from>
    <xdr:to>
      <xdr:col>0</xdr:col>
      <xdr:colOff>3070403</xdr:colOff>
      <xdr:row>0</xdr:row>
      <xdr:rowOff>1104900</xdr:rowOff>
    </xdr:to>
    <xdr:pic>
      <xdr:nvPicPr>
        <xdr:cNvPr id="5" name="Picture 4">
          <a:extLst>
            <a:ext uri="{FF2B5EF4-FFF2-40B4-BE49-F238E27FC236}">
              <a16:creationId xmlns:a16="http://schemas.microsoft.com/office/drawing/2014/main" id="{0E154B81-D611-4044-9F70-0D9D5E54DB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918" y="62865"/>
          <a:ext cx="2924865" cy="1042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93345</xdr:colOff>
      <xdr:row>12</xdr:row>
      <xdr:rowOff>17145</xdr:rowOff>
    </xdr:from>
    <xdr:to>
      <xdr:col>0</xdr:col>
      <xdr:colOff>2569845</xdr:colOff>
      <xdr:row>23</xdr:row>
      <xdr:rowOff>20955</xdr:rowOff>
    </xdr:to>
    <mc:AlternateContent xmlns:mc="http://schemas.openxmlformats.org/markup-compatibility/2006" xmlns:a14="http://schemas.microsoft.com/office/drawing/2010/main">
      <mc:Choice Requires="a14">
        <xdr:graphicFrame macro="">
          <xdr:nvGraphicFramePr>
            <xdr:cNvPr id="2" name="Sponsor Type">
              <a:extLst>
                <a:ext uri="{FF2B5EF4-FFF2-40B4-BE49-F238E27FC236}">
                  <a16:creationId xmlns:a16="http://schemas.microsoft.com/office/drawing/2014/main" id="{3DCB2486-11AC-4654-8209-2944352BAF96}"/>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mlns="">
        <xdr:sp macro="" textlink="">
          <xdr:nvSpPr>
            <xdr:cNvPr id="0" name=""/>
            <xdr:cNvSpPr>
              <a:spLocks noTextEdit="1"/>
            </xdr:cNvSpPr>
          </xdr:nvSpPr>
          <xdr:spPr>
            <a:xfrm>
              <a:off x="97155" y="2192655"/>
              <a:ext cx="2472690" cy="1990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76200</xdr:colOff>
      <xdr:row>1</xdr:row>
      <xdr:rowOff>9526</xdr:rowOff>
    </xdr:from>
    <xdr:to>
      <xdr:col>0</xdr:col>
      <xdr:colOff>3714750</xdr:colOff>
      <xdr:row>11</xdr:row>
      <xdr:rowOff>97156</xdr:rowOff>
    </xdr:to>
    <mc:AlternateContent xmlns:mc="http://schemas.openxmlformats.org/markup-compatibility/2006" xmlns:a14="http://schemas.microsoft.com/office/drawing/2010/main">
      <mc:Choice Requires="a14">
        <xdr:graphicFrame macro="">
          <xdr:nvGraphicFramePr>
            <xdr:cNvPr id="4" name="Parent Unit/Lead College">
              <a:extLst>
                <a:ext uri="{FF2B5EF4-FFF2-40B4-BE49-F238E27FC236}">
                  <a16:creationId xmlns:a16="http://schemas.microsoft.com/office/drawing/2014/main" id="{9A8CFDEA-529F-4DB6-A5EF-6F8FB416C5E6}"/>
                </a:ext>
              </a:extLst>
            </xdr:cNvPr>
            <xdr:cNvGraphicFramePr/>
          </xdr:nvGraphicFramePr>
          <xdr:xfrm>
            <a:off x="0" y="0"/>
            <a:ext cx="0" cy="0"/>
          </xdr:xfrm>
          <a:graphic>
            <a:graphicData uri="http://schemas.microsoft.com/office/drawing/2010/slicer">
              <sle:slicer xmlns:sle="http://schemas.microsoft.com/office/drawing/2010/slicer" name="Parent Unit/Lead College"/>
            </a:graphicData>
          </a:graphic>
        </xdr:graphicFrame>
      </mc:Choice>
      <mc:Fallback xmlns="">
        <xdr:sp macro="" textlink="">
          <xdr:nvSpPr>
            <xdr:cNvPr id="0" name=""/>
            <xdr:cNvSpPr>
              <a:spLocks noTextEdit="1"/>
            </xdr:cNvSpPr>
          </xdr:nvSpPr>
          <xdr:spPr>
            <a:xfrm>
              <a:off x="76200" y="192406"/>
              <a:ext cx="3638550" cy="1895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182.380627199076" createdVersion="6" refreshedVersion="6" minRefreshableVersion="3" recordCount="24" xr:uid="{DD7516C9-F07B-40C8-B4DD-D9A0FD9E4195}">
  <cacheSource type="worksheet">
    <worksheetSource ref="G1:AG25" sheet="Aug 23 Proposal Data Source"/>
  </cacheSource>
  <cacheFields count="27">
    <cacheField name="Title" numFmtId="0">
      <sharedItems/>
    </cacheField>
    <cacheField name="Proposal Type" numFmtId="0">
      <sharedItems/>
    </cacheField>
    <cacheField name="Proposal Status" numFmtId="0">
      <sharedItems/>
    </cacheField>
    <cacheField name="Activity Type" numFmtId="0">
      <sharedItems/>
    </cacheField>
    <cacheField name="Prime Sponsor Name" numFmtId="0">
      <sharedItems containsBlank="1"/>
    </cacheField>
    <cacheField name="Prime Sponsor Type" numFmtId="0">
      <sharedItems containsBlank="1"/>
    </cacheField>
    <cacheField name="Sponsor Name" numFmtId="0">
      <sharedItems/>
    </cacheField>
    <cacheField name="Sponsor Type" numFmtId="0">
      <sharedItems count="5">
        <s v="Federal"/>
        <s v="Non-Profit (e.g. Foundation)"/>
        <s v="Institution of Higher Education"/>
        <s v="Private Profit (e.g. Industry)"/>
        <s v="State"/>
      </sharedItems>
    </cacheField>
    <cacheField name="Sponsor Proposal Number" numFmtId="0">
      <sharedItems containsString="0" containsBlank="1" containsNumber="1" containsInteger="1" minValue="2343378" maxValue="2343378"/>
    </cacheField>
    <cacheField name="Principal Investigators" numFmtId="0">
      <sharedItems/>
    </cacheField>
    <cacheField name="Multiple Principal Investigators" numFmtId="0">
      <sharedItems containsNonDate="0" containsString="0"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MixedTypes="1" minDate="2023-08-03T00:00:00" maxDate="2023-09-01T00:00:00"/>
    </cacheField>
    <cacheField name="Create Date" numFmtId="14">
      <sharedItems containsSemiMixedTypes="0" containsNonDate="0" containsDate="1" containsString="0" minDate="2023-08-02T00:00:00" maxDate="2023-09-01T00:00:00"/>
    </cacheField>
    <cacheField name="Requested Start Date for Initial" numFmtId="14">
      <sharedItems containsSemiMixedTypes="0" containsNonDate="0" containsDate="1" containsString="0" minDate="2023-07-01T00:00:00" maxDate="2025-01-02T00:00:00"/>
    </cacheField>
    <cacheField name="Requested End Date for Initial" numFmtId="14">
      <sharedItems containsSemiMixedTypes="0" containsNonDate="0" containsDate="1" containsString="0" minDate="2024-01-12T00:00:00" maxDate="2026-01-01T00:00:00"/>
    </cacheField>
    <cacheField name="Total Direct Cost Initial" numFmtId="0">
      <sharedItems containsSemiMixedTypes="0" containsString="0" containsNumber="1" containsInteger="1" minValue="8482" maxValue="584925"/>
    </cacheField>
    <cacheField name="Total Indirect Cost Initial" numFmtId="0">
      <sharedItems containsSemiMixedTypes="0" containsString="0" containsNumber="1" containsInteger="1" minValue="0" maxValue="177505"/>
    </cacheField>
    <cacheField name="Total Cost Initial" numFmtId="0">
      <sharedItems containsSemiMixedTypes="0" containsString="0" containsNumber="1" containsInteger="1" minValue="8482" maxValue="750101"/>
    </cacheField>
    <cacheField name="Total Direct Cost Total" numFmtId="0">
      <sharedItems containsSemiMixedTypes="0" containsString="0" containsNumber="1" containsInteger="1" minValue="8482" maxValue="1766162"/>
    </cacheField>
    <cacheField name="Total Indirect Cost Total" numFmtId="0">
      <sharedItems containsSemiMixedTypes="0" containsString="0" containsNumber="1" containsInteger="1" minValue="0" maxValue="547510"/>
    </cacheField>
    <cacheField name="Total Cost Total" numFmtId="0">
      <sharedItems containsSemiMixedTypes="0" containsString="0" containsNumber="1" containsInteger="1" minValue="8482" maxValue="2313672"/>
    </cacheField>
    <cacheField name="NSF Cod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237.564609606481" createdVersion="6" refreshedVersion="6" minRefreshableVersion="3" recordCount="24" xr:uid="{5EB168EE-76E3-48E5-9F07-96D7FADA9E8C}">
  <cacheSource type="worksheet">
    <worksheetSource ref="A1:AG25" sheet="Aug 23 Proposal Data Source"/>
  </cacheSource>
  <cacheFields count="33">
    <cacheField name="Institution" numFmtId="0">
      <sharedItems/>
    </cacheField>
    <cacheField name="Grandparent Unit" numFmtId="0">
      <sharedItems/>
    </cacheField>
    <cacheField name="Parent Unit" numFmtId="0">
      <sharedItems count="10">
        <s v="School of Medicine-SMC"/>
        <s v="College of Agricultural, Life and Physical Sciences-SIUC"/>
        <s v="College of Business and Analytics-SIUC"/>
        <s v="College of Engineering, Computing, Technology, &amp; Math-SIUC"/>
        <s v="College of Health and Human Sciences-SIUC"/>
        <s v="College of Liberal Arts-SIUC"/>
        <s v="Enrollment Management-SIUC"/>
        <s v="School of Law-SIUC"/>
        <s v="Vice Chancellor for Research-SIUC"/>
        <s v="Office of the Provost &amp; VC for Academic Affairs-SIUC" u="1"/>
      </sharedItems>
    </cacheField>
    <cacheField name="Lead Unit" numFmtId="0">
      <sharedItems count="18">
        <s v="Anatomy-SMC"/>
        <s v="Biochemistry and Molecular Biology-SMC"/>
        <s v="Physiology-SMC"/>
        <s v="School of Agricultural Sciences-SIUC"/>
        <s v="School of Biological Science-SIUC"/>
        <s v="School of Earth Systems and Sustainability-SIUC"/>
        <s v="School of Management and Marketing-SIUC"/>
        <s v="School of Mechanical, Aerospace, &amp; Materials Engr-SIUC"/>
        <s v="School of Automotive-SIUC"/>
        <s v="School of Aviation-SIUC"/>
        <s v="School of Health Sciences-SIUC"/>
        <s v="School of Human Sciences-SIUC"/>
        <s v="School of Psychological and Behavioral Sciences-SIUC"/>
        <s v="Center for Archaeological Investigations-SIUC"/>
        <s v="Undergraduate Admissions-SIUC"/>
        <s v="School of Law-SIUC"/>
        <s v="Fisheries &amp; IL Aquaculture Center - SIUC"/>
        <s v="STEM Education Research Center-SIUC"/>
      </sharedItems>
    </cacheField>
    <cacheField name="Proposal Number" numFmtId="0">
      <sharedItems containsSemiMixedTypes="0" containsString="0" containsNumber="1" containsInteger="1" minValue="24020037" maxValue="24020063"/>
    </cacheField>
    <cacheField name="Prop Dev Number List" numFmtId="0">
      <sharedItems containsNonDate="0" containsString="0" containsBlank="1"/>
    </cacheField>
    <cacheField name="Title" numFmtId="0">
      <sharedItems/>
    </cacheField>
    <cacheField name="Proposal Type" numFmtId="0">
      <sharedItems/>
    </cacheField>
    <cacheField name="Proposal Status" numFmtId="0">
      <sharedItems/>
    </cacheField>
    <cacheField name="Activity Type" numFmtId="0">
      <sharedItems count="4">
        <s v="Research"/>
        <s v="Externship - SIUC only"/>
        <s v="Instruction/Training"/>
        <s v="Other Sponsored Activities"/>
      </sharedItems>
    </cacheField>
    <cacheField name="Prime Sponsor Name" numFmtId="0">
      <sharedItems containsBlank="1"/>
    </cacheField>
    <cacheField name="Prime Sponsor Type" numFmtId="0">
      <sharedItems containsBlank="1"/>
    </cacheField>
    <cacheField name="Sponsor Name" numFmtId="0">
      <sharedItems/>
    </cacheField>
    <cacheField name="Sponsor Type" numFmtId="0">
      <sharedItems count="5">
        <s v="Federal"/>
        <s v="Non-Profit (e.g. Foundation)"/>
        <s v="Institution of Higher Education"/>
        <s v="Private Profit (e.g. Industry)"/>
        <s v="State"/>
      </sharedItems>
    </cacheField>
    <cacheField name="Sponsor Proposal Number" numFmtId="0">
      <sharedItems containsString="0" containsBlank="1" containsNumber="1" containsInteger="1" minValue="2343378" maxValue="2343378"/>
    </cacheField>
    <cacheField name="Principal Investigators" numFmtId="0">
      <sharedItems/>
    </cacheField>
    <cacheField name="Multiple Principal Investigators" numFmtId="0">
      <sharedItems containsNonDate="0" containsString="0"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MixedTypes="1" minDate="2023-08-03T00:00:00" maxDate="2023-09-01T00:00:00"/>
    </cacheField>
    <cacheField name="Create Date" numFmtId="14">
      <sharedItems containsSemiMixedTypes="0" containsNonDate="0" containsDate="1" containsString="0" minDate="2023-08-02T00:00:00" maxDate="2023-09-01T00:00:00"/>
    </cacheField>
    <cacheField name="Requested Start Date for Initial" numFmtId="14">
      <sharedItems containsSemiMixedTypes="0" containsNonDate="0" containsDate="1" containsString="0" minDate="2023-07-01T00:00:00" maxDate="2025-01-02T00:00:00"/>
    </cacheField>
    <cacheField name="Requested End Date for Initial" numFmtId="14">
      <sharedItems containsSemiMixedTypes="0" containsNonDate="0" containsDate="1" containsString="0" minDate="2024-01-12T00:00:00" maxDate="2026-01-01T00:00:00"/>
    </cacheField>
    <cacheField name="Total Direct Cost Initial" numFmtId="0">
      <sharedItems containsSemiMixedTypes="0" containsString="0" containsNumber="1" containsInteger="1" minValue="8482" maxValue="584925"/>
    </cacheField>
    <cacheField name="Total Indirect Cost Initial" numFmtId="0">
      <sharedItems containsSemiMixedTypes="0" containsString="0" containsNumber="1" containsInteger="1" minValue="0" maxValue="177505"/>
    </cacheField>
    <cacheField name="Total Cost Initial" numFmtId="0">
      <sharedItems containsSemiMixedTypes="0" containsString="0" containsNumber="1" containsInteger="1" minValue="8482" maxValue="750101"/>
    </cacheField>
    <cacheField name="Total Direct Cost Total" numFmtId="0">
      <sharedItems containsSemiMixedTypes="0" containsString="0" containsNumber="1" containsInteger="1" minValue="8482" maxValue="1766162"/>
    </cacheField>
    <cacheField name="Total Indirect Cost Total" numFmtId="0">
      <sharedItems containsSemiMixedTypes="0" containsString="0" containsNumber="1" containsInteger="1" minValue="0" maxValue="547510"/>
    </cacheField>
    <cacheField name="Total Cost Total" numFmtId="0">
      <sharedItems containsSemiMixedTypes="0" containsString="0" containsNumber="1" containsInteger="1" minValue="8482" maxValue="2313672"/>
    </cacheField>
    <cacheField name="NSF Code" numFmtId="0">
      <sharedItems containsBlank="1"/>
    </cacheField>
  </cacheFields>
  <extLst>
    <ext xmlns:x14="http://schemas.microsoft.com/office/spreadsheetml/2009/9/main" uri="{725AE2AE-9491-48be-B2B4-4EB974FC3084}">
      <x14:pivotCacheDefinition pivotCacheId="166046005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s v="Investigation of the Role of the ERG1A Potassium Channel in Rhabdomyosarcoma"/>
    <s v="New"/>
    <s v="Pending"/>
    <s v="Research"/>
    <m/>
    <m/>
    <s v="U.S. Department of Defense"/>
    <x v="0"/>
    <m/>
    <s v="Amber L Pond"/>
    <m/>
    <s v="Judith K Davie, Punit Kohli"/>
    <m/>
    <m/>
    <m/>
    <s v="HT9425-23-RCRP-CA"/>
    <d v="2023-08-25T00:00:00"/>
    <d v="2023-08-10T00:00:00"/>
    <d v="2025-01-01T00:00:00"/>
    <d v="2025-12-31T00:00:00"/>
    <n v="50000"/>
    <n v="24250"/>
    <n v="74250"/>
    <n v="100000"/>
    <n v="48500"/>
    <n v="148500"/>
    <m/>
  </r>
  <r>
    <s v="Towards discovering new factors in kidney cancer with targeted therapeutic potentials"/>
    <s v="New"/>
    <s v="Pending"/>
    <s v="Research"/>
    <m/>
    <m/>
    <s v="U.S. Department of Defense"/>
    <x v="0"/>
    <m/>
    <s v="Sukesh Ranjan Bhaumik"/>
    <m/>
    <m/>
    <m/>
    <m/>
    <m/>
    <s v="HT9425-23-KCRP-CA"/>
    <d v="2023-08-03T00:00:00"/>
    <d v="2023-08-03T00:00:00"/>
    <d v="2024-01-01T00:00:00"/>
    <d v="2024-12-31T00:00:00"/>
    <n v="100000"/>
    <n v="48500"/>
    <n v="148500"/>
    <n v="100000"/>
    <n v="48500"/>
    <n v="148500"/>
    <m/>
  </r>
  <r>
    <s v="Towards discovering new biomarkers and therapeutic targets of pancreatic cancer"/>
    <s v="New"/>
    <s v="Pending"/>
    <s v="Research"/>
    <m/>
    <m/>
    <s v="Hirshberg Foundation"/>
    <x v="1"/>
    <m/>
    <s v="Sukesh Ranjan Bhaumik"/>
    <m/>
    <m/>
    <m/>
    <m/>
    <m/>
    <s v="Seed Grant Program"/>
    <d v="2023-08-15T00:00:00"/>
    <d v="2023-08-15T00:00:00"/>
    <d v="2024-01-01T00:00:00"/>
    <d v="2024-12-31T00:00:00"/>
    <n v="75000"/>
    <n v="0"/>
    <n v="75000"/>
    <n v="75000"/>
    <n v="0"/>
    <n v="75000"/>
    <m/>
  </r>
  <r>
    <s v="In search of new biomarkers and therapeutic targets associated with pancreatic cancer."/>
    <s v="New"/>
    <s v="Pending"/>
    <s v="Research"/>
    <m/>
    <m/>
    <s v="Elsa U. Pardee Foundation"/>
    <x v="1"/>
    <m/>
    <s v="Sukesh Ranjan Bhaumik"/>
    <m/>
    <m/>
    <m/>
    <m/>
    <m/>
    <m/>
    <d v="2023-08-31T00:00:00"/>
    <d v="2023-08-31T00:00:00"/>
    <d v="2024-01-01T00:00:00"/>
    <d v="2024-12-31T00:00:00"/>
    <n v="150000"/>
    <n v="7895"/>
    <n v="157895"/>
    <n v="150000"/>
    <n v="7895"/>
    <n v="157895"/>
    <m/>
  </r>
  <r>
    <s v="The BNST mediates the effect of novelty on social behavior"/>
    <s v="New"/>
    <s v="Pending"/>
    <s v="Research"/>
    <m/>
    <m/>
    <s v="National Institutes of Health"/>
    <x v="0"/>
    <m/>
    <s v="Jacob Nordman"/>
    <m/>
    <s v="Jessica Taylor Jacobs"/>
    <s v="Buffy S Ellsworth"/>
    <m/>
    <m/>
    <m/>
    <d v="2023-08-08T00:00:00"/>
    <d v="2023-08-10T00:00:00"/>
    <d v="2024-04-03T00:00:00"/>
    <d v="2025-04-02T00:00:00"/>
    <n v="59380"/>
    <n v="12200"/>
    <n v="71580"/>
    <n v="181272"/>
    <n v="36600"/>
    <n v="217872"/>
    <s v="D.02"/>
  </r>
  <r>
    <s v="NutriClay strategies to alleviate antimicrobial resistance and convey intestinal fortitude against bacterial pathogenesis"/>
    <s v="New"/>
    <s v="Pending"/>
    <s v="Research"/>
    <s v="National Institute of Food and Agriculture"/>
    <s v="Federal"/>
    <s v="Texas A&amp;M University"/>
    <x v="2"/>
    <m/>
    <s v="William Joseph Banz"/>
    <m/>
    <s v="Gary Allen Apgar"/>
    <m/>
    <m/>
    <m/>
    <s v="USDA-NIFA-AFRI-009755"/>
    <s v="N\A"/>
    <d v="2023-08-11T00:00:00"/>
    <d v="2024-04-01T00:00:00"/>
    <d v="2025-03-31T00:00:00"/>
    <n v="139163"/>
    <n v="59641"/>
    <n v="198804"/>
    <n v="279457"/>
    <n v="119767"/>
    <n v="399224"/>
    <m/>
  </r>
  <r>
    <s v="Per-oral immunization with MOMP antigen induces protective immunity against Chlamydia challenge in the female reproductive tract."/>
    <s v="Continuation"/>
    <s v="Pending"/>
    <s v="Research"/>
    <m/>
    <m/>
    <s v="Lawrence Livermore National Laboratory"/>
    <x v="0"/>
    <m/>
    <s v="Vjollca H Konjufca"/>
    <m/>
    <m/>
    <m/>
    <m/>
    <m/>
    <m/>
    <s v="N\A"/>
    <d v="2023-08-22T00:00:00"/>
    <d v="2023-08-01T00:00:00"/>
    <d v="2024-07-31T00:00:00"/>
    <n v="10101"/>
    <n v="4899"/>
    <n v="15000"/>
    <n v="10101"/>
    <n v="4899"/>
    <n v="15000"/>
    <s v="D.02"/>
  </r>
  <r>
    <s v="Collaborative Research: Catalyzing Sustainable Behavior Change on Private Lands in the Southern Great Plains"/>
    <s v="New"/>
    <s v="Pending"/>
    <s v="Research"/>
    <m/>
    <m/>
    <s v="National Science Foundation"/>
    <x v="0"/>
    <m/>
    <s v="Kristin Hurst"/>
    <m/>
    <m/>
    <m/>
    <m/>
    <m/>
    <s v="PD 23-1321"/>
    <d v="2023-08-18T00:00:00"/>
    <d v="2023-08-21T00:00:00"/>
    <d v="2024-01-01T00:00:00"/>
    <d v="2024-12-31T00:00:00"/>
    <n v="102308"/>
    <n v="49619"/>
    <n v="151927"/>
    <n v="293450"/>
    <n v="142323"/>
    <n v="435773"/>
    <s v="H.05"/>
  </r>
  <r>
    <s v="Airport Operations Specialist Graduate Assistant - Externship"/>
    <s v="Continuation"/>
    <s v="Pending"/>
    <s v="Externship - SIUC only"/>
    <m/>
    <m/>
    <s v="Veterans Airport"/>
    <x v="3"/>
    <m/>
    <s v="Randall Scott Davis"/>
    <m/>
    <m/>
    <m/>
    <m/>
    <m/>
    <m/>
    <s v="N\A"/>
    <d v="2023-08-10T00:00:00"/>
    <d v="2023-08-16T00:00:00"/>
    <d v="2024-05-11T00:00:00"/>
    <n v="13572"/>
    <n v="0"/>
    <n v="13572"/>
    <n v="13572"/>
    <n v="0"/>
    <n v="13572"/>
    <m/>
  </r>
  <r>
    <s v="SIUC Building Training and Assessment Center"/>
    <s v="New"/>
    <s v="Pending"/>
    <s v="Research"/>
    <m/>
    <m/>
    <s v="U.S. Department of Energy"/>
    <x v="0"/>
    <m/>
    <s v="James Allen Mathias"/>
    <m/>
    <s v="Qian Huang, Kanchan Mondal, Emmanuel C. Nsofor"/>
    <m/>
    <m/>
    <m/>
    <m/>
    <d v="2023-08-15T00:00:00"/>
    <d v="2023-08-16T00:00:00"/>
    <d v="2024-01-01T00:00:00"/>
    <d v="2024-12-31T00:00:00"/>
    <n v="150430"/>
    <n v="72959"/>
    <n v="223389"/>
    <n v="679321"/>
    <n v="329471"/>
    <n v="1008792"/>
    <s v="B.07"/>
  </r>
  <r>
    <s v="CPS: Small: NSF-DST: Autonomous drone squadrons for post-disaster infrastructure reconnaissance: A multi-agent reinforcement learning-based path planning approach"/>
    <s v="New"/>
    <s v="Pending"/>
    <s v="Research"/>
    <m/>
    <m/>
    <s v="National Science Foundation"/>
    <x v="0"/>
    <n v="2343378"/>
    <s v="Hossein Eslamiat"/>
    <m/>
    <s v="Debarshi Sen"/>
    <m/>
    <m/>
    <m/>
    <s v="NSF 23-114"/>
    <d v="2023-08-15T00:00:00"/>
    <d v="2023-08-22T00:00:00"/>
    <d v="2024-01-01T00:00:00"/>
    <d v="2024-12-31T00:00:00"/>
    <n v="163156"/>
    <n v="58518"/>
    <n v="221674"/>
    <n v="417858"/>
    <n v="182048"/>
    <n v="599906"/>
    <s v="B.05"/>
  </r>
  <r>
    <s v="EVIWEX - Electric Vehicle Infrastructure and Workforce Training Consortium Grant"/>
    <s v="New"/>
    <s v="Pending"/>
    <s v="Instruction/Training"/>
    <s v="U.S. Department of Energy"/>
    <s v="Federal"/>
    <s v="Governors State University"/>
    <x v="2"/>
    <m/>
    <s v="Andrew Mark Croxell"/>
    <m/>
    <m/>
    <s v="Sean Michael Boyle"/>
    <m/>
    <m/>
    <s v="DE-FOA-0002881"/>
    <d v="2023-08-21T00:00:00"/>
    <d v="2023-08-22T00:00:00"/>
    <d v="2024-01-01T00:00:00"/>
    <d v="2024-12-31T00:00:00"/>
    <n v="171614"/>
    <n v="13782"/>
    <n v="185396"/>
    <n v="51341"/>
    <n v="13167"/>
    <n v="64508"/>
    <m/>
  </r>
  <r>
    <s v="Southern Illinois University Aviation Human Factors (SIENNA)"/>
    <s v="New"/>
    <s v="Pending"/>
    <s v="Research"/>
    <m/>
    <m/>
    <s v="U.S. Department of Defense"/>
    <x v="0"/>
    <m/>
    <s v="Irene Ann Miller"/>
    <m/>
    <s v="Kenneth James Wilkins"/>
    <m/>
    <m/>
    <m/>
    <m/>
    <s v="N\A"/>
    <d v="2023-08-31T00:00:00"/>
    <d v="2024-02-15T00:00:00"/>
    <d v="2025-02-14T00:00:00"/>
    <n v="132970"/>
    <n v="60293"/>
    <n v="193263"/>
    <n v="265047"/>
    <n v="120152"/>
    <n v="385199"/>
    <m/>
  </r>
  <r>
    <s v="Oral Health Promotion Program"/>
    <s v="New"/>
    <s v="Pending"/>
    <s v="Other Sponsored Activities"/>
    <m/>
    <m/>
    <s v="Illinois Department of Public Health"/>
    <x v="4"/>
    <m/>
    <s v="Stacey Louise McKinney"/>
    <m/>
    <m/>
    <s v="Tess C Rogers, Amy Marie Wyatt"/>
    <m/>
    <m/>
    <m/>
    <d v="2023-08-04T00:00:00"/>
    <d v="2023-08-03T00:00:00"/>
    <d v="2023-10-01T00:00:00"/>
    <d v="2024-06-30T00:00:00"/>
    <n v="14998"/>
    <n v="0"/>
    <n v="14998"/>
    <n v="14998"/>
    <n v="0"/>
    <n v="14998"/>
    <m/>
  </r>
  <r>
    <s v="Characterizing the VA's Traumatic Brain Injury and Caregiving Initiatives for Veterans (IPA)"/>
    <s v="New"/>
    <s v="Pending"/>
    <s v="Research"/>
    <m/>
    <m/>
    <s v="U.S. Department of Veterans Affairs"/>
    <x v="0"/>
    <m/>
    <s v="Justin T McDaniel"/>
    <m/>
    <m/>
    <m/>
    <m/>
    <m/>
    <m/>
    <s v="N\A"/>
    <d v="2023-08-02T00:00:00"/>
    <d v="2023-10-01T00:00:00"/>
    <d v="2024-09-30T00:00:00"/>
    <n v="81109"/>
    <n v="0"/>
    <n v="81109"/>
    <n v="81109"/>
    <n v="0"/>
    <n v="81109"/>
    <s v="H.05"/>
  </r>
  <r>
    <s v="School of Human Sciences Graduate Externships - SIH"/>
    <s v="New"/>
    <s v="Pending"/>
    <s v="Externship - SIUC only"/>
    <m/>
    <m/>
    <s v="Southern Illinois Healthcare"/>
    <x v="1"/>
    <m/>
    <s v="Juliane Poock Wallace"/>
    <m/>
    <m/>
    <s v="Brenda L Green, Gabriele H Hoffmann"/>
    <m/>
    <m/>
    <m/>
    <s v="N\A"/>
    <d v="2023-08-07T00:00:00"/>
    <d v="2023-08-16T00:00:00"/>
    <d v="2024-08-15T00:00:00"/>
    <n v="57420"/>
    <n v="0"/>
    <n v="57420"/>
    <n v="57420"/>
    <n v="0"/>
    <n v="57420"/>
    <m/>
  </r>
  <r>
    <s v="Psychology Graduate Assistantships - Choate Mental Health and Developmental Center/IDHS Externship"/>
    <s v="Continuation"/>
    <s v="Pending"/>
    <s v="Externship - SIUC only"/>
    <m/>
    <m/>
    <s v="Illinois Department of Human Services"/>
    <x v="4"/>
    <m/>
    <s v="Mary Louise Cashel"/>
    <m/>
    <m/>
    <m/>
    <m/>
    <m/>
    <m/>
    <s v="N\A"/>
    <d v="2023-08-31T00:00:00"/>
    <d v="2023-07-01T00:00:00"/>
    <d v="2024-06-30T00:00:00"/>
    <n v="20124"/>
    <n v="0"/>
    <n v="20124"/>
    <n v="62169"/>
    <n v="0"/>
    <n v="62169"/>
    <m/>
  </r>
  <r>
    <s v="CBAT Choate -Behavior Analysis &amp; Therapy Collaboration- Graduate Assistants FY24 Externship"/>
    <s v="Continuation"/>
    <s v="Pending"/>
    <s v="Externship - SIUC only"/>
    <m/>
    <m/>
    <s v="Illinois Department of Human Services"/>
    <x v="4"/>
    <m/>
    <s v="Ryan Nathaniel Redner"/>
    <m/>
    <m/>
    <m/>
    <m/>
    <m/>
    <m/>
    <s v="N\A"/>
    <d v="2023-08-31T00:00:00"/>
    <d v="2023-07-01T00:00:00"/>
    <d v="2024-06-30T00:00:00"/>
    <n v="38280"/>
    <n v="0"/>
    <n v="38280"/>
    <n v="118254"/>
    <n v="0"/>
    <n v="118254"/>
    <m/>
  </r>
  <r>
    <s v="Preparation of National Register of Historic Places Forms for African-American Heritage Sites in Southern Illinois"/>
    <s v="New"/>
    <s v="Pending"/>
    <s v="Research"/>
    <s v="National Park Service"/>
    <s v="Federal"/>
    <s v="Illinois Department of Natural Resources"/>
    <x v="4"/>
    <m/>
    <s v="Mark Joseph Wagner"/>
    <m/>
    <m/>
    <m/>
    <m/>
    <m/>
    <s v="P22AS00294"/>
    <s v="N\A"/>
    <d v="2023-08-08T00:00:00"/>
    <d v="2023-07-01T00:00:00"/>
    <d v="2024-06-30T00:00:00"/>
    <n v="27676"/>
    <n v="7196"/>
    <n v="34872"/>
    <n v="55979"/>
    <n v="14555"/>
    <n v="70534"/>
    <m/>
  </r>
  <r>
    <s v="Illinois Common Application Reimbursement"/>
    <s v="New"/>
    <s v="Pending"/>
    <s v="Other Sponsored Activities"/>
    <m/>
    <m/>
    <s v="Illinois Board of Higher Education"/>
    <x v="4"/>
    <m/>
    <s v="Sarah Kristine Jiter"/>
    <m/>
    <m/>
    <m/>
    <m/>
    <m/>
    <m/>
    <s v="N\A"/>
    <d v="2023-08-28T00:00:00"/>
    <d v="2023-07-01T00:00:00"/>
    <d v="2024-06-30T00:00:00"/>
    <n v="32800"/>
    <n v="0"/>
    <n v="32800"/>
    <n v="32800"/>
    <n v="0"/>
    <n v="32800"/>
    <m/>
  </r>
  <r>
    <s v="Illinois Department of Insurance - Law Clerk Program Externship"/>
    <s v="Continuation"/>
    <s v="Pending"/>
    <s v="Externship - SIUC only"/>
    <m/>
    <m/>
    <s v="Illinois Department of Insurance"/>
    <x v="4"/>
    <m/>
    <s v="Cheryl Taylor Page"/>
    <m/>
    <m/>
    <m/>
    <m/>
    <m/>
    <m/>
    <s v="N\A"/>
    <d v="2023-08-10T00:00:00"/>
    <d v="2023-08-07T00:00:00"/>
    <d v="2024-01-12T00:00:00"/>
    <n v="8482"/>
    <n v="0"/>
    <n v="8482"/>
    <n v="8482"/>
    <n v="0"/>
    <n v="8482"/>
    <m/>
  </r>
  <r>
    <s v="Movement patterns, relative abundance, and distributions of invasive carp in the Illinois River"/>
    <s v="Continuation"/>
    <s v="Pending"/>
    <s v="Research"/>
    <s v="U.S. Fish and Wildlife Service"/>
    <s v="Federal"/>
    <s v="Illinois Department of Natural Resources"/>
    <x v="4"/>
    <m/>
    <s v="James Edward Garvey"/>
    <m/>
    <m/>
    <m/>
    <m/>
    <m/>
    <m/>
    <s v="N\A"/>
    <d v="2023-08-22T00:00:00"/>
    <d v="2023-10-01T00:00:00"/>
    <d v="2024-09-30T00:00:00"/>
    <n v="429888"/>
    <n v="21494"/>
    <n v="451382"/>
    <n v="503468"/>
    <n v="25173"/>
    <n v="528641"/>
    <s v="D.04"/>
  </r>
  <r>
    <s v="Invasive carp movement behavior, habitat use, and population response to removal in the Wabash River"/>
    <s v="New"/>
    <s v="Pending"/>
    <s v="Research"/>
    <s v="U.S. Fish and Wildlife Service"/>
    <s v="Federal"/>
    <s v="Illinois Department of Natural Resources"/>
    <x v="4"/>
    <m/>
    <s v="James Edward Garvey"/>
    <m/>
    <m/>
    <m/>
    <m/>
    <m/>
    <m/>
    <s v="N\A"/>
    <d v="2023-08-22T00:00:00"/>
    <d v="2023-10-01T00:00:00"/>
    <d v="2024-09-30T00:00:00"/>
    <n v="584925"/>
    <n v="29246"/>
    <n v="614171"/>
    <n v="584925"/>
    <n v="29246"/>
    <n v="614171"/>
    <s v="D.04"/>
  </r>
  <r>
    <s v="RPSA Program Evaluation - Firearm Violence Prevention"/>
    <s v="New"/>
    <s v="Pending"/>
    <s v="Other Sponsored Activities"/>
    <m/>
    <m/>
    <s v="Illinois Department of Human Services"/>
    <x v="4"/>
    <m/>
    <s v="Harvey Henson"/>
    <m/>
    <s v="Daniel Leon Brown, Wasantha Jayawardene, Amanda Marie Weidhuner, Matthew Philip West"/>
    <s v="Jenna Ranee Jamieson, Duane Joseph Lickteig, Jennifer Michelle Rhodes"/>
    <m/>
    <m/>
    <m/>
    <d v="2023-08-11T00:00:00"/>
    <d v="2023-08-16T00:00:00"/>
    <d v="2023-09-01T00:00:00"/>
    <d v="2024-06-30T00:00:00"/>
    <n v="572596"/>
    <n v="177505"/>
    <n v="750101"/>
    <n v="1766162"/>
    <n v="547510"/>
    <n v="2313672"/>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s v="siu"/>
    <s v="Dean and Provost-SMS"/>
    <x v="0"/>
    <x v="0"/>
    <n v="24020046"/>
    <m/>
    <s v="Investigation of the Role of the ERG1A Potassium Channel in Rhabdomyosarcoma"/>
    <s v="New"/>
    <s v="Pending"/>
    <x v="0"/>
    <m/>
    <m/>
    <s v="U.S. Department of Defense"/>
    <x v="0"/>
    <m/>
    <s v="Amber L Pond"/>
    <m/>
    <s v="Judith K Davie, Punit Kohli"/>
    <m/>
    <m/>
    <m/>
    <s v="HT9425-23-RCRP-CA"/>
    <d v="2023-08-25T00:00:00"/>
    <d v="2023-08-10T00:00:00"/>
    <d v="2025-01-01T00:00:00"/>
    <d v="2025-12-31T00:00:00"/>
    <n v="50000"/>
    <n v="24250"/>
    <n v="74250"/>
    <n v="100000"/>
    <n v="48500"/>
    <n v="148500"/>
    <m/>
  </r>
  <r>
    <s v="siu"/>
    <s v="Dean and Provost-SMS"/>
    <x v="0"/>
    <x v="1"/>
    <n v="24020039"/>
    <m/>
    <s v="Towards discovering new factors in kidney cancer with targeted therapeutic potentials"/>
    <s v="New"/>
    <s v="Pending"/>
    <x v="0"/>
    <m/>
    <m/>
    <s v="U.S. Department of Defense"/>
    <x v="0"/>
    <m/>
    <s v="Sukesh Ranjan Bhaumik"/>
    <m/>
    <m/>
    <m/>
    <m/>
    <m/>
    <s v="HT9425-23-KCRP-CA"/>
    <d v="2023-08-03T00:00:00"/>
    <d v="2023-08-03T00:00:00"/>
    <d v="2024-01-01T00:00:00"/>
    <d v="2024-12-31T00:00:00"/>
    <n v="100000"/>
    <n v="48500"/>
    <n v="148500"/>
    <n v="100000"/>
    <n v="48500"/>
    <n v="148500"/>
    <m/>
  </r>
  <r>
    <s v="siu"/>
    <s v="Dean and Provost-SMS"/>
    <x v="0"/>
    <x v="1"/>
    <n v="24020048"/>
    <m/>
    <s v="Towards discovering new biomarkers and therapeutic targets of pancreatic cancer"/>
    <s v="New"/>
    <s v="Pending"/>
    <x v="0"/>
    <m/>
    <m/>
    <s v="Hirshberg Foundation"/>
    <x v="1"/>
    <m/>
    <s v="Sukesh Ranjan Bhaumik"/>
    <m/>
    <m/>
    <m/>
    <m/>
    <m/>
    <s v="Seed Grant Program"/>
    <d v="2023-08-15T00:00:00"/>
    <d v="2023-08-15T00:00:00"/>
    <d v="2024-01-01T00:00:00"/>
    <d v="2024-12-31T00:00:00"/>
    <n v="75000"/>
    <n v="0"/>
    <n v="75000"/>
    <n v="75000"/>
    <n v="0"/>
    <n v="75000"/>
    <m/>
  </r>
  <r>
    <s v="siu"/>
    <s v="Dean and Provost-SMS"/>
    <x v="0"/>
    <x v="1"/>
    <n v="24020059"/>
    <m/>
    <s v="In search of new biomarkers and therapeutic targets associated with pancreatic cancer."/>
    <s v="New"/>
    <s v="Pending"/>
    <x v="0"/>
    <m/>
    <m/>
    <s v="Elsa U. Pardee Foundation"/>
    <x v="1"/>
    <m/>
    <s v="Sukesh Ranjan Bhaumik"/>
    <m/>
    <m/>
    <m/>
    <m/>
    <m/>
    <m/>
    <d v="2023-08-31T00:00:00"/>
    <d v="2023-08-31T00:00:00"/>
    <d v="2024-01-01T00:00:00"/>
    <d v="2024-12-31T00:00:00"/>
    <n v="150000"/>
    <n v="7895"/>
    <n v="157895"/>
    <n v="150000"/>
    <n v="7895"/>
    <n v="157895"/>
    <m/>
  </r>
  <r>
    <s v="siu"/>
    <s v="Dean and Provost-SMS"/>
    <x v="0"/>
    <x v="2"/>
    <n v="24020043"/>
    <m/>
    <s v="The BNST mediates the effect of novelty on social behavior"/>
    <s v="New"/>
    <s v="Pending"/>
    <x v="0"/>
    <m/>
    <m/>
    <s v="National Institutes of Health"/>
    <x v="0"/>
    <m/>
    <s v="Jacob Nordman"/>
    <m/>
    <s v="Jessica Taylor Jacobs"/>
    <s v="Buffy S Ellsworth"/>
    <m/>
    <m/>
    <m/>
    <d v="2023-08-08T00:00:00"/>
    <d v="2023-08-10T00:00:00"/>
    <d v="2024-04-03T00:00:00"/>
    <d v="2025-04-02T00:00:00"/>
    <n v="59380"/>
    <n v="12200"/>
    <n v="71580"/>
    <n v="181272"/>
    <n v="36600"/>
    <n v="217872"/>
    <s v="D.02"/>
  </r>
  <r>
    <s v="siu"/>
    <s v="Office Of The Chancellor-SIUC"/>
    <x v="1"/>
    <x v="3"/>
    <n v="24020047"/>
    <m/>
    <s v="NutriClay strategies to alleviate antimicrobial resistance and convey intestinal fortitude against bacterial pathogenesis"/>
    <s v="New"/>
    <s v="Pending"/>
    <x v="0"/>
    <s v="National Institute of Food and Agriculture"/>
    <s v="Federal"/>
    <s v="Texas A&amp;M University"/>
    <x v="2"/>
    <m/>
    <s v="William Joseph Banz"/>
    <m/>
    <s v="Gary Allen Apgar"/>
    <m/>
    <m/>
    <m/>
    <s v="USDA-NIFA-AFRI-009755"/>
    <s v="N\A"/>
    <d v="2023-08-11T00:00:00"/>
    <d v="2024-04-01T00:00:00"/>
    <d v="2025-03-31T00:00:00"/>
    <n v="139163"/>
    <n v="59641"/>
    <n v="198804"/>
    <n v="279457"/>
    <n v="119767"/>
    <n v="399224"/>
    <m/>
  </r>
  <r>
    <s v="siu"/>
    <s v="Office Of The Chancellor-SIUC"/>
    <x v="1"/>
    <x v="4"/>
    <n v="24020055"/>
    <m/>
    <s v="Per-oral immunization with MOMP antigen induces protective immunity against Chlamydia challenge in the female reproductive tract."/>
    <s v="Continuation"/>
    <s v="Pending"/>
    <x v="0"/>
    <m/>
    <m/>
    <s v="Lawrence Livermore National Laboratory"/>
    <x v="0"/>
    <m/>
    <s v="Vjollca H Konjufca"/>
    <m/>
    <m/>
    <m/>
    <m/>
    <m/>
    <m/>
    <s v="N\A"/>
    <d v="2023-08-22T00:00:00"/>
    <d v="2023-08-01T00:00:00"/>
    <d v="2024-07-31T00:00:00"/>
    <n v="10101"/>
    <n v="4899"/>
    <n v="15000"/>
    <n v="10101"/>
    <n v="4899"/>
    <n v="15000"/>
    <s v="D.02"/>
  </r>
  <r>
    <s v="siu"/>
    <s v="Office Of The Chancellor-SIUC"/>
    <x v="1"/>
    <x v="5"/>
    <n v="24020052"/>
    <m/>
    <s v="Collaborative Research: Catalyzing Sustainable Behavior Change on Private Lands in the Southern Great Plains"/>
    <s v="New"/>
    <s v="Pending"/>
    <x v="0"/>
    <m/>
    <m/>
    <s v="National Science Foundation"/>
    <x v="0"/>
    <m/>
    <s v="Kristin Hurst"/>
    <m/>
    <m/>
    <m/>
    <m/>
    <m/>
    <s v="PD 23-1321"/>
    <d v="2023-08-18T00:00:00"/>
    <d v="2023-08-21T00:00:00"/>
    <d v="2024-01-01T00:00:00"/>
    <d v="2024-12-31T00:00:00"/>
    <n v="102308"/>
    <n v="49619"/>
    <n v="151927"/>
    <n v="293450"/>
    <n v="142323"/>
    <n v="435773"/>
    <s v="H.05"/>
  </r>
  <r>
    <s v="siu"/>
    <s v="Office Of The Chancellor-SIUC"/>
    <x v="2"/>
    <x v="6"/>
    <n v="24020045"/>
    <m/>
    <s v="Airport Operations Specialist Graduate Assistant - Externship"/>
    <s v="Continuation"/>
    <s v="Pending"/>
    <x v="1"/>
    <m/>
    <m/>
    <s v="Veterans Airport"/>
    <x v="3"/>
    <m/>
    <s v="Randall Scott Davis"/>
    <m/>
    <m/>
    <m/>
    <m/>
    <m/>
    <m/>
    <s v="N\A"/>
    <d v="2023-08-10T00:00:00"/>
    <d v="2023-08-16T00:00:00"/>
    <d v="2024-05-11T00:00:00"/>
    <n v="13572"/>
    <n v="0"/>
    <n v="13572"/>
    <n v="13572"/>
    <n v="0"/>
    <n v="13572"/>
    <m/>
  </r>
  <r>
    <s v="siu"/>
    <s v="Office Of The Chancellor-SIUC"/>
    <x v="3"/>
    <x v="7"/>
    <n v="24020051"/>
    <m/>
    <s v="SIUC Building Training and Assessment Center"/>
    <s v="New"/>
    <s v="Pending"/>
    <x v="0"/>
    <m/>
    <m/>
    <s v="U.S. Department of Energy"/>
    <x v="0"/>
    <m/>
    <s v="James Allen Mathias"/>
    <m/>
    <s v="Qian Huang, Kanchan Mondal, Emmanuel C. Nsofor"/>
    <m/>
    <m/>
    <m/>
    <m/>
    <d v="2023-08-15T00:00:00"/>
    <d v="2023-08-16T00:00:00"/>
    <d v="2024-01-01T00:00:00"/>
    <d v="2024-12-31T00:00:00"/>
    <n v="150430"/>
    <n v="72959"/>
    <n v="223389"/>
    <n v="679321"/>
    <n v="329471"/>
    <n v="1008792"/>
    <s v="B.07"/>
  </r>
  <r>
    <s v="siu"/>
    <s v="Office Of The Chancellor-SIUC"/>
    <x v="3"/>
    <x v="7"/>
    <n v="24020053"/>
    <m/>
    <s v="CPS: Small: NSF-DST: Autonomous drone squadrons for post-disaster infrastructure reconnaissance: A multi-agent reinforcement learning-based path planning approach"/>
    <s v="New"/>
    <s v="Pending"/>
    <x v="0"/>
    <m/>
    <m/>
    <s v="National Science Foundation"/>
    <x v="0"/>
    <n v="2343378"/>
    <s v="Hossein Eslamiat"/>
    <m/>
    <s v="Debarshi Sen"/>
    <m/>
    <m/>
    <m/>
    <s v="NSF 23-114"/>
    <d v="2023-08-15T00:00:00"/>
    <d v="2023-08-22T00:00:00"/>
    <d v="2024-01-01T00:00:00"/>
    <d v="2024-12-31T00:00:00"/>
    <n v="163156"/>
    <n v="58518"/>
    <n v="221674"/>
    <n v="417858"/>
    <n v="182048"/>
    <n v="599906"/>
    <s v="B.05"/>
  </r>
  <r>
    <s v="siu"/>
    <s v="Office Of The Chancellor-SIUC"/>
    <x v="4"/>
    <x v="8"/>
    <n v="24020054"/>
    <m/>
    <s v="EVIWEX - Electric Vehicle Infrastructure and Workforce Training Consortium Grant"/>
    <s v="New"/>
    <s v="Pending"/>
    <x v="2"/>
    <s v="U.S. Department of Energy"/>
    <s v="Federal"/>
    <s v="Governors State University"/>
    <x v="2"/>
    <m/>
    <s v="Andrew Mark Croxell"/>
    <m/>
    <m/>
    <s v="Sean Michael Boyle"/>
    <m/>
    <m/>
    <s v="DE-FOA-0002881"/>
    <d v="2023-08-21T00:00:00"/>
    <d v="2023-08-22T00:00:00"/>
    <d v="2024-01-01T00:00:00"/>
    <d v="2024-12-31T00:00:00"/>
    <n v="171614"/>
    <n v="13782"/>
    <n v="185396"/>
    <n v="51341"/>
    <n v="13167"/>
    <n v="64508"/>
    <m/>
  </r>
  <r>
    <s v="siu"/>
    <s v="Office Of The Chancellor-SIUC"/>
    <x v="4"/>
    <x v="9"/>
    <n v="24020063"/>
    <m/>
    <s v="Southern Illinois University Aviation Human Factors (SIENNA)"/>
    <s v="New"/>
    <s v="Pending"/>
    <x v="0"/>
    <m/>
    <m/>
    <s v="U.S. Department of Defense"/>
    <x v="0"/>
    <m/>
    <s v="Irene Ann Miller"/>
    <m/>
    <s v="Kenneth James Wilkins"/>
    <m/>
    <m/>
    <m/>
    <m/>
    <s v="N\A"/>
    <d v="2023-08-31T00:00:00"/>
    <d v="2024-02-15T00:00:00"/>
    <d v="2025-02-14T00:00:00"/>
    <n v="132970"/>
    <n v="60293"/>
    <n v="193263"/>
    <n v="265047"/>
    <n v="120152"/>
    <n v="385199"/>
    <m/>
  </r>
  <r>
    <s v="siu"/>
    <s v="Office Of The Chancellor-SIUC"/>
    <x v="4"/>
    <x v="10"/>
    <n v="24020038"/>
    <m/>
    <s v="Oral Health Promotion Program"/>
    <s v="New"/>
    <s v="Pending"/>
    <x v="3"/>
    <m/>
    <m/>
    <s v="Illinois Department of Public Health"/>
    <x v="4"/>
    <m/>
    <s v="Stacey Louise McKinney"/>
    <m/>
    <m/>
    <s v="Tess C Rogers, Amy Marie Wyatt"/>
    <m/>
    <m/>
    <m/>
    <d v="2023-08-04T00:00:00"/>
    <d v="2023-08-03T00:00:00"/>
    <d v="2023-10-01T00:00:00"/>
    <d v="2024-06-30T00:00:00"/>
    <n v="14998"/>
    <n v="0"/>
    <n v="14998"/>
    <n v="14998"/>
    <n v="0"/>
    <n v="14998"/>
    <m/>
  </r>
  <r>
    <s v="siu"/>
    <s v="Office Of The Chancellor-SIUC"/>
    <x v="4"/>
    <x v="11"/>
    <n v="24020037"/>
    <m/>
    <s v="Characterizing the VA's Traumatic Brain Injury and Caregiving Initiatives for Veterans (IPA)"/>
    <s v="New"/>
    <s v="Pending"/>
    <x v="0"/>
    <m/>
    <m/>
    <s v="U.S. Department of Veterans Affairs"/>
    <x v="0"/>
    <m/>
    <s v="Justin T McDaniel"/>
    <m/>
    <m/>
    <m/>
    <m/>
    <m/>
    <m/>
    <s v="N\A"/>
    <d v="2023-08-02T00:00:00"/>
    <d v="2023-10-01T00:00:00"/>
    <d v="2024-09-30T00:00:00"/>
    <n v="81109"/>
    <n v="0"/>
    <n v="81109"/>
    <n v="81109"/>
    <n v="0"/>
    <n v="81109"/>
    <s v="H.05"/>
  </r>
  <r>
    <s v="siu"/>
    <s v="Office Of The Chancellor-SIUC"/>
    <x v="4"/>
    <x v="11"/>
    <n v="24020040"/>
    <m/>
    <s v="School of Human Sciences Graduate Externships - SIH"/>
    <s v="New"/>
    <s v="Pending"/>
    <x v="1"/>
    <m/>
    <m/>
    <s v="Southern Illinois Healthcare"/>
    <x v="1"/>
    <m/>
    <s v="Juliane Poock Wallace"/>
    <m/>
    <m/>
    <s v="Brenda L Green, Gabriele H Hoffmann"/>
    <m/>
    <m/>
    <m/>
    <s v="N\A"/>
    <d v="2023-08-07T00:00:00"/>
    <d v="2023-08-16T00:00:00"/>
    <d v="2024-08-15T00:00:00"/>
    <n v="57420"/>
    <n v="0"/>
    <n v="57420"/>
    <n v="57420"/>
    <n v="0"/>
    <n v="57420"/>
    <m/>
  </r>
  <r>
    <s v="siu"/>
    <s v="Office Of The Chancellor-SIUC"/>
    <x v="4"/>
    <x v="12"/>
    <n v="24020060"/>
    <m/>
    <s v="Psychology Graduate Assistantships - Choate Mental Health and Developmental Center/IDHS Externship"/>
    <s v="Continuation"/>
    <s v="Pending"/>
    <x v="1"/>
    <m/>
    <m/>
    <s v="Illinois Department of Human Services"/>
    <x v="4"/>
    <m/>
    <s v="Mary Louise Cashel"/>
    <m/>
    <m/>
    <m/>
    <m/>
    <m/>
    <m/>
    <s v="N\A"/>
    <d v="2023-08-31T00:00:00"/>
    <d v="2023-07-01T00:00:00"/>
    <d v="2024-06-30T00:00:00"/>
    <n v="20124"/>
    <n v="0"/>
    <n v="20124"/>
    <n v="62169"/>
    <n v="0"/>
    <n v="62169"/>
    <m/>
  </r>
  <r>
    <s v="siu"/>
    <s v="Office Of The Chancellor-SIUC"/>
    <x v="4"/>
    <x v="12"/>
    <n v="24020061"/>
    <m/>
    <s v="CBAT Choate -Behavior Analysis &amp; Therapy Collaboration- Graduate Assistants FY24 Externship"/>
    <s v="Continuation"/>
    <s v="Pending"/>
    <x v="1"/>
    <m/>
    <m/>
    <s v="Illinois Department of Human Services"/>
    <x v="4"/>
    <m/>
    <s v="Ryan Nathaniel Redner"/>
    <m/>
    <m/>
    <m/>
    <m/>
    <m/>
    <m/>
    <s v="N\A"/>
    <d v="2023-08-31T00:00:00"/>
    <d v="2023-07-01T00:00:00"/>
    <d v="2024-06-30T00:00:00"/>
    <n v="38280"/>
    <n v="0"/>
    <n v="38280"/>
    <n v="118254"/>
    <n v="0"/>
    <n v="118254"/>
    <m/>
  </r>
  <r>
    <s v="siu"/>
    <s v="Office Of The Chancellor-SIUC"/>
    <x v="5"/>
    <x v="13"/>
    <n v="24020041"/>
    <m/>
    <s v="Preparation of National Register of Historic Places Forms for African-American Heritage Sites in Southern Illinois"/>
    <s v="New"/>
    <s v="Pending"/>
    <x v="0"/>
    <s v="National Park Service"/>
    <s v="Federal"/>
    <s v="Illinois Department of Natural Resources"/>
    <x v="4"/>
    <m/>
    <s v="Mark Joseph Wagner"/>
    <m/>
    <m/>
    <m/>
    <m/>
    <m/>
    <s v="P22AS00294"/>
    <s v="N\A"/>
    <d v="2023-08-08T00:00:00"/>
    <d v="2023-07-01T00:00:00"/>
    <d v="2024-06-30T00:00:00"/>
    <n v="27676"/>
    <n v="7196"/>
    <n v="34872"/>
    <n v="55979"/>
    <n v="14555"/>
    <n v="70534"/>
    <m/>
  </r>
  <r>
    <s v="siu"/>
    <s v="Office Of The Chancellor-SIUC"/>
    <x v="6"/>
    <x v="14"/>
    <n v="24020058"/>
    <m/>
    <s v="Illinois Common Application Reimbursement"/>
    <s v="New"/>
    <s v="Pending"/>
    <x v="3"/>
    <m/>
    <m/>
    <s v="Illinois Board of Higher Education"/>
    <x v="4"/>
    <m/>
    <s v="Sarah Kristine Jiter"/>
    <m/>
    <m/>
    <m/>
    <m/>
    <m/>
    <m/>
    <s v="N\A"/>
    <d v="2023-08-28T00:00:00"/>
    <d v="2023-07-01T00:00:00"/>
    <d v="2024-06-30T00:00:00"/>
    <n v="32800"/>
    <n v="0"/>
    <n v="32800"/>
    <n v="32800"/>
    <n v="0"/>
    <n v="32800"/>
    <m/>
  </r>
  <r>
    <s v="siu"/>
    <s v="Office Of The Chancellor-SIUC"/>
    <x v="7"/>
    <x v="15"/>
    <n v="24020044"/>
    <m/>
    <s v="Illinois Department of Insurance - Law Clerk Program Externship"/>
    <s v="Continuation"/>
    <s v="Pending"/>
    <x v="1"/>
    <m/>
    <m/>
    <s v="Illinois Department of Insurance"/>
    <x v="4"/>
    <m/>
    <s v="Cheryl Taylor Page"/>
    <m/>
    <m/>
    <m/>
    <m/>
    <m/>
    <m/>
    <s v="N\A"/>
    <d v="2023-08-10T00:00:00"/>
    <d v="2023-08-07T00:00:00"/>
    <d v="2024-01-12T00:00:00"/>
    <n v="8482"/>
    <n v="0"/>
    <n v="8482"/>
    <n v="8482"/>
    <n v="0"/>
    <n v="8482"/>
    <m/>
  </r>
  <r>
    <s v="siu"/>
    <s v="Office Of The Chancellor-SIUC"/>
    <x v="8"/>
    <x v="16"/>
    <n v="24020056"/>
    <m/>
    <s v="Movement patterns, relative abundance, and distributions of invasive carp in the Illinois River"/>
    <s v="Continuation"/>
    <s v="Pending"/>
    <x v="0"/>
    <s v="U.S. Fish and Wildlife Service"/>
    <s v="Federal"/>
    <s v="Illinois Department of Natural Resources"/>
    <x v="4"/>
    <m/>
    <s v="James Edward Garvey"/>
    <m/>
    <m/>
    <m/>
    <m/>
    <m/>
    <m/>
    <s v="N\A"/>
    <d v="2023-08-22T00:00:00"/>
    <d v="2023-10-01T00:00:00"/>
    <d v="2024-09-30T00:00:00"/>
    <n v="429888"/>
    <n v="21494"/>
    <n v="451382"/>
    <n v="503468"/>
    <n v="25173"/>
    <n v="528641"/>
    <s v="D.04"/>
  </r>
  <r>
    <s v="siu"/>
    <s v="Office Of The Chancellor-SIUC"/>
    <x v="8"/>
    <x v="16"/>
    <n v="24020057"/>
    <m/>
    <s v="Invasive carp movement behavior, habitat use, and population response to removal in the Wabash River"/>
    <s v="New"/>
    <s v="Pending"/>
    <x v="0"/>
    <s v="U.S. Fish and Wildlife Service"/>
    <s v="Federal"/>
    <s v="Illinois Department of Natural Resources"/>
    <x v="4"/>
    <m/>
    <s v="James Edward Garvey"/>
    <m/>
    <m/>
    <m/>
    <m/>
    <m/>
    <m/>
    <s v="N\A"/>
    <d v="2023-08-22T00:00:00"/>
    <d v="2023-10-01T00:00:00"/>
    <d v="2024-09-30T00:00:00"/>
    <n v="584925"/>
    <n v="29246"/>
    <n v="614171"/>
    <n v="584925"/>
    <n v="29246"/>
    <n v="614171"/>
    <s v="D.04"/>
  </r>
  <r>
    <s v="siu"/>
    <s v="Office Of The Chancellor-SIUC"/>
    <x v="8"/>
    <x v="17"/>
    <n v="24020050"/>
    <m/>
    <s v="RPSA Program Evaluation - Firearm Violence Prevention"/>
    <s v="New"/>
    <s v="Pending"/>
    <x v="3"/>
    <m/>
    <m/>
    <s v="Illinois Department of Human Services"/>
    <x v="4"/>
    <m/>
    <s v="Harvey Henson"/>
    <m/>
    <s v="Daniel Leon Brown, Wasantha Jayawardene, Amanda Marie Weidhuner, Matthew Philip West"/>
    <s v="Jenna Ranee Jamieson, Duane Joseph Lickteig, Jennifer Michelle Rhodes"/>
    <m/>
    <m/>
    <m/>
    <d v="2023-08-11T00:00:00"/>
    <d v="2023-08-16T00:00:00"/>
    <d v="2023-09-01T00:00:00"/>
    <d v="2024-06-30T00:00:00"/>
    <n v="572596"/>
    <n v="177505"/>
    <n v="750101"/>
    <n v="1766162"/>
    <n v="547510"/>
    <n v="231367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F13DE7-A251-4315-92B9-DAEA2336DF51}" name="PivotTable3" cacheId="2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Activity Type">
  <location ref="I14:K28" firstHeaderRow="0" firstDataRow="1" firstDataCol="1"/>
  <pivotFields count="33">
    <pivotField showAll="0"/>
    <pivotField showAll="0"/>
    <pivotField showAll="0"/>
    <pivotField showAll="0"/>
    <pivotField showAll="0"/>
    <pivotField showAll="0"/>
    <pivotField showAll="0"/>
    <pivotField showAll="0"/>
    <pivotField showAll="0"/>
    <pivotField axis="axisRow" showAll="0">
      <items count="5">
        <item x="2"/>
        <item x="3"/>
        <item x="0"/>
        <item x="1"/>
        <item t="default"/>
      </items>
    </pivotField>
    <pivotField showAll="0"/>
    <pivotField showAll="0"/>
    <pivotField showAll="0"/>
    <pivotField axis="axisRow" showAll="0">
      <items count="6">
        <item x="0"/>
        <item x="2"/>
        <item x="1"/>
        <item x="3"/>
        <item x="4"/>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showAll="0"/>
    <pivotField dataField="1" showAll="0"/>
    <pivotField dataField="1" showAll="0"/>
    <pivotField showAll="0"/>
  </pivotFields>
  <rowFields count="2">
    <field x="9"/>
    <field x="13"/>
  </rowFields>
  <rowItems count="14">
    <i>
      <x/>
    </i>
    <i r="1">
      <x v="1"/>
    </i>
    <i>
      <x v="1"/>
    </i>
    <i r="1">
      <x v="4"/>
    </i>
    <i>
      <x v="2"/>
    </i>
    <i r="1">
      <x/>
    </i>
    <i r="1">
      <x v="1"/>
    </i>
    <i r="1">
      <x v="2"/>
    </i>
    <i r="1">
      <x v="4"/>
    </i>
    <i>
      <x v="3"/>
    </i>
    <i r="1">
      <x v="2"/>
    </i>
    <i r="1">
      <x v="3"/>
    </i>
    <i r="1">
      <x v="4"/>
    </i>
    <i t="grand">
      <x/>
    </i>
  </rowItems>
  <colFields count="1">
    <field x="-2"/>
  </colFields>
  <colItems count="2">
    <i>
      <x/>
    </i>
    <i i="1">
      <x v="1"/>
    </i>
  </colItems>
  <dataFields count="2">
    <dataField name="Sum of Total Indirect Cost Total" fld="30" baseField="0" baseItem="0"/>
    <dataField name="Sum of Total Cost Total" fld="3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38DC7E-D3D5-4439-A351-BE43B00B3026}" name="PivotTable2" cacheId="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 Type">
  <location ref="I3:K9" firstHeaderRow="0" firstDataRow="1" firstDataCol="1"/>
  <pivotFields count="27">
    <pivotField showAll="0"/>
    <pivotField showAll="0"/>
    <pivotField showAll="0"/>
    <pivotField showAll="0"/>
    <pivotField showAll="0"/>
    <pivotField showAll="0"/>
    <pivotField showAll="0"/>
    <pivotField axis="axisRow" showAll="0">
      <items count="6">
        <item x="0"/>
        <item x="2"/>
        <item x="1"/>
        <item x="3"/>
        <item x="4"/>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showAll="0"/>
    <pivotField dataField="1" showAll="0"/>
    <pivotField dataField="1" showAll="0"/>
    <pivotField showAll="0"/>
  </pivotFields>
  <rowFields count="1">
    <field x="7"/>
  </rowFields>
  <rowItems count="6">
    <i>
      <x/>
    </i>
    <i>
      <x v="1"/>
    </i>
    <i>
      <x v="2"/>
    </i>
    <i>
      <x v="3"/>
    </i>
    <i>
      <x v="4"/>
    </i>
    <i t="grand">
      <x/>
    </i>
  </rowItems>
  <colFields count="1">
    <field x="-2"/>
  </colFields>
  <colItems count="2">
    <i>
      <x/>
    </i>
    <i i="1">
      <x v="1"/>
    </i>
  </colItems>
  <dataFields count="2">
    <dataField name="Sum of Total Indirect Cost Total" fld="24" baseField="0" baseItem="0"/>
    <dataField name="Sum of Total Cost Total" fld="25"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12D0993-5214-4301-8D23-73FDF73F568D}" name="PivotTable1" cacheId="25"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3:G63" firstHeaderRow="0" firstDataRow="1" firstDataCol="4"/>
  <pivotFields count="33">
    <pivotField compact="0" outline="0" showAll="0"/>
    <pivotField compact="0" outline="0" showAll="0"/>
    <pivotField name="Parent Unit/Lead College" axis="axisRow" compact="0" outline="0" showAll="0">
      <items count="11">
        <item x="1"/>
        <item x="3"/>
        <item x="4"/>
        <item x="5"/>
        <item x="0"/>
        <item m="1" x="9"/>
        <item x="2"/>
        <item x="6"/>
        <item x="8"/>
        <item x="7"/>
        <item t="default"/>
      </items>
    </pivotField>
    <pivotField name="Lead Unit/School" axis="axisRow" compact="0" outline="0" showAll="0">
      <items count="19">
        <item x="13"/>
        <item x="2"/>
        <item x="3"/>
        <item x="4"/>
        <item x="15"/>
        <item x="7"/>
        <item x="12"/>
        <item x="0"/>
        <item x="1"/>
        <item x="5"/>
        <item x="6"/>
        <item x="8"/>
        <item x="9"/>
        <item x="10"/>
        <item x="11"/>
        <item x="14"/>
        <item x="16"/>
        <item x="17"/>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5">
        <item x="2"/>
        <item x="3"/>
        <item x="0"/>
        <item x="1"/>
        <item t="default"/>
      </items>
    </pivotField>
    <pivotField compact="0" outline="0" showAll="0"/>
    <pivotField compact="0" outline="0" showAll="0"/>
    <pivotField compact="0" outline="0" showAll="0"/>
    <pivotField axis="axisRow" compact="0" outline="0" showAll="0">
      <items count="6">
        <item x="0"/>
        <item x="2"/>
        <item x="1"/>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4">
    <field x="13"/>
    <field x="2"/>
    <field x="3"/>
    <field x="9"/>
  </rowFields>
  <rowItems count="60">
    <i>
      <x/>
      <x/>
      <x v="3"/>
      <x v="2"/>
    </i>
    <i t="default" r="2">
      <x v="3"/>
    </i>
    <i r="2">
      <x v="9"/>
      <x v="2"/>
    </i>
    <i t="default" r="2">
      <x v="9"/>
    </i>
    <i t="default" r="1">
      <x/>
    </i>
    <i r="1">
      <x v="1"/>
      <x v="5"/>
      <x v="2"/>
    </i>
    <i t="default" r="2">
      <x v="5"/>
    </i>
    <i t="default" r="1">
      <x v="1"/>
    </i>
    <i r="1">
      <x v="2"/>
      <x v="12"/>
      <x v="2"/>
    </i>
    <i t="default" r="2">
      <x v="12"/>
    </i>
    <i r="2">
      <x v="14"/>
      <x v="2"/>
    </i>
    <i t="default" r="2">
      <x v="14"/>
    </i>
    <i t="default" r="1">
      <x v="2"/>
    </i>
    <i r="1">
      <x v="4"/>
      <x v="1"/>
      <x v="2"/>
    </i>
    <i t="default" r="2">
      <x v="1"/>
    </i>
    <i r="2">
      <x v="7"/>
      <x v="2"/>
    </i>
    <i t="default" r="2">
      <x v="7"/>
    </i>
    <i r="2">
      <x v="8"/>
      <x v="2"/>
    </i>
    <i t="default" r="2">
      <x v="8"/>
    </i>
    <i t="default" r="1">
      <x v="4"/>
    </i>
    <i t="default">
      <x/>
    </i>
    <i>
      <x v="1"/>
      <x/>
      <x v="2"/>
      <x v="2"/>
    </i>
    <i t="default" r="2">
      <x v="2"/>
    </i>
    <i t="default" r="1">
      <x/>
    </i>
    <i r="1">
      <x v="2"/>
      <x v="11"/>
      <x/>
    </i>
    <i t="default" r="2">
      <x v="11"/>
    </i>
    <i t="default" r="1">
      <x v="2"/>
    </i>
    <i t="default">
      <x v="1"/>
    </i>
    <i>
      <x v="2"/>
      <x v="2"/>
      <x v="14"/>
      <x v="3"/>
    </i>
    <i t="default" r="2">
      <x v="14"/>
    </i>
    <i t="default" r="1">
      <x v="2"/>
    </i>
    <i r="1">
      <x v="4"/>
      <x v="8"/>
      <x v="2"/>
    </i>
    <i t="default" r="2">
      <x v="8"/>
    </i>
    <i t="default" r="1">
      <x v="4"/>
    </i>
    <i t="default">
      <x v="2"/>
    </i>
    <i>
      <x v="3"/>
      <x v="6"/>
      <x v="10"/>
      <x v="3"/>
    </i>
    <i t="default" r="2">
      <x v="10"/>
    </i>
    <i t="default" r="1">
      <x v="6"/>
    </i>
    <i t="default">
      <x v="3"/>
    </i>
    <i>
      <x v="4"/>
      <x v="2"/>
      <x v="6"/>
      <x v="3"/>
    </i>
    <i t="default" r="2">
      <x v="6"/>
    </i>
    <i r="2">
      <x v="13"/>
      <x v="1"/>
    </i>
    <i t="default" r="2">
      <x v="13"/>
    </i>
    <i t="default" r="1">
      <x v="2"/>
    </i>
    <i r="1">
      <x v="3"/>
      <x/>
      <x v="2"/>
    </i>
    <i t="default" r="2">
      <x/>
    </i>
    <i t="default" r="1">
      <x v="3"/>
    </i>
    <i r="1">
      <x v="7"/>
      <x v="15"/>
      <x v="1"/>
    </i>
    <i t="default" r="2">
      <x v="15"/>
    </i>
    <i t="default" r="1">
      <x v="7"/>
    </i>
    <i r="1">
      <x v="8"/>
      <x v="16"/>
      <x v="2"/>
    </i>
    <i t="default" r="2">
      <x v="16"/>
    </i>
    <i r="2">
      <x v="17"/>
      <x v="1"/>
    </i>
    <i t="default" r="2">
      <x v="17"/>
    </i>
    <i t="default" r="1">
      <x v="8"/>
    </i>
    <i r="1">
      <x v="9"/>
      <x v="4"/>
      <x v="3"/>
    </i>
    <i t="default" r="2">
      <x v="4"/>
    </i>
    <i t="default" r="1">
      <x v="9"/>
    </i>
    <i t="default">
      <x v="4"/>
    </i>
    <i t="grand">
      <x/>
    </i>
  </rowItems>
  <colFields count="1">
    <field x="-2"/>
  </colFields>
  <colItems count="2">
    <i>
      <x/>
    </i>
    <i i="1">
      <x v="1"/>
    </i>
  </colItems>
  <dataFields count="2">
    <dataField name="Sum of Total Indirect Cost " fld="30" baseField="0" baseItem="0"/>
    <dataField name="Sum of Total Award" fld="31" baseField="0" baseItem="0"/>
  </dataFields>
  <formats count="38">
    <format dxfId="37">
      <pivotArea type="all" dataOnly="0" outline="0" fieldPosition="0"/>
    </format>
    <format dxfId="36">
      <pivotArea outline="0" collapsedLevelsAreSubtotals="1" fieldPosition="0"/>
    </format>
    <format dxfId="35">
      <pivotArea field="13" type="button" dataOnly="0" labelOnly="1" outline="0" axis="axisRow" fieldPosition="0"/>
    </format>
    <format dxfId="34">
      <pivotArea field="2" type="button" dataOnly="0" labelOnly="1" outline="0" axis="axisRow" fieldPosition="1"/>
    </format>
    <format dxfId="33">
      <pivotArea field="3" type="button" dataOnly="0" labelOnly="1" outline="0" axis="axisRow" fieldPosition="2"/>
    </format>
    <format dxfId="32">
      <pivotArea field="9" type="button" dataOnly="0" labelOnly="1" outline="0" axis="axisRow" fieldPosition="3"/>
    </format>
    <format dxfId="31">
      <pivotArea dataOnly="0" labelOnly="1" outline="0" fieldPosition="0">
        <references count="1">
          <reference field="13" count="0"/>
        </references>
      </pivotArea>
    </format>
    <format dxfId="30">
      <pivotArea dataOnly="0" labelOnly="1" outline="0" fieldPosition="0">
        <references count="1">
          <reference field="13" count="0" defaultSubtotal="1"/>
        </references>
      </pivotArea>
    </format>
    <format dxfId="29">
      <pivotArea dataOnly="0" labelOnly="1" grandRow="1" outline="0" fieldPosition="0"/>
    </format>
    <format dxfId="28">
      <pivotArea dataOnly="0" labelOnly="1" outline="0" fieldPosition="0">
        <references count="2">
          <reference field="2" count="4">
            <x v="0"/>
            <x v="1"/>
            <x v="2"/>
            <x v="3"/>
          </reference>
          <reference field="13" count="1" selected="0">
            <x v="0"/>
          </reference>
        </references>
      </pivotArea>
    </format>
    <format dxfId="27">
      <pivotArea dataOnly="0" labelOnly="1" outline="0" fieldPosition="0">
        <references count="2">
          <reference field="2" count="4" defaultSubtotal="1">
            <x v="0"/>
            <x v="1"/>
            <x v="2"/>
            <x v="3"/>
          </reference>
          <reference field="13" count="1" selected="0">
            <x v="0"/>
          </reference>
        </references>
      </pivotArea>
    </format>
    <format dxfId="26">
      <pivotArea dataOnly="0" labelOnly="1" outline="0" fieldPosition="0">
        <references count="2">
          <reference field="2" count="1">
            <x v="1"/>
          </reference>
          <reference field="13" count="1" selected="0">
            <x v="1"/>
          </reference>
        </references>
      </pivotArea>
    </format>
    <format dxfId="25">
      <pivotArea dataOnly="0" labelOnly="1" outline="0" fieldPosition="0">
        <references count="2">
          <reference field="2" count="1" defaultSubtotal="1">
            <x v="1"/>
          </reference>
          <reference field="13" count="1" selected="0">
            <x v="1"/>
          </reference>
        </references>
      </pivotArea>
    </format>
    <format dxfId="24">
      <pivotArea dataOnly="0" labelOnly="1" outline="0" fieldPosition="0">
        <references count="2">
          <reference field="2" count="1">
            <x v="4"/>
          </reference>
          <reference field="13" count="1" selected="0">
            <x v="2"/>
          </reference>
        </references>
      </pivotArea>
    </format>
    <format dxfId="23">
      <pivotArea dataOnly="0" labelOnly="1" outline="0" fieldPosition="0">
        <references count="2">
          <reference field="2" count="1" defaultSubtotal="1">
            <x v="4"/>
          </reference>
          <reference field="13" count="1" selected="0">
            <x v="2"/>
          </reference>
        </references>
      </pivotArea>
    </format>
    <format dxfId="22">
      <pivotArea dataOnly="0" labelOnly="1" outline="0" fieldPosition="0">
        <references count="2">
          <reference field="2" count="2">
            <x v="0"/>
            <x v="1"/>
          </reference>
          <reference field="13" count="1" selected="0">
            <x v="3"/>
          </reference>
        </references>
      </pivotArea>
    </format>
    <format dxfId="21">
      <pivotArea dataOnly="0" labelOnly="1" outline="0" fieldPosition="0">
        <references count="2">
          <reference field="2" count="2" defaultSubtotal="1">
            <x v="0"/>
            <x v="1"/>
          </reference>
          <reference field="13" count="1" selected="0">
            <x v="3"/>
          </reference>
        </references>
      </pivotArea>
    </format>
    <format dxfId="20">
      <pivotArea dataOnly="0" labelOnly="1" outline="0" fieldPosition="0">
        <references count="2">
          <reference field="2" count="1">
            <x v="2"/>
          </reference>
          <reference field="13" count="1" selected="0">
            <x v="4"/>
          </reference>
        </references>
      </pivotArea>
    </format>
    <format dxfId="19">
      <pivotArea dataOnly="0" labelOnly="1" outline="0" fieldPosition="0">
        <references count="2">
          <reference field="2" count="1" defaultSubtotal="1">
            <x v="2"/>
          </reference>
          <reference field="13" count="1" selected="0">
            <x v="4"/>
          </reference>
        </references>
      </pivotArea>
    </format>
    <format dxfId="18">
      <pivotArea dataOnly="0" labelOnly="1" outline="0" fieldPosition="0">
        <references count="3">
          <reference field="2" count="1" selected="0">
            <x v="0"/>
          </reference>
          <reference field="3" count="1">
            <x v="3"/>
          </reference>
          <reference field="13" count="1" selected="0">
            <x v="0"/>
          </reference>
        </references>
      </pivotArea>
    </format>
    <format dxfId="17">
      <pivotArea dataOnly="0" labelOnly="1" outline="0" fieldPosition="0">
        <references count="3">
          <reference field="2" count="1" selected="0">
            <x v="0"/>
          </reference>
          <reference field="3" count="1" defaultSubtotal="1">
            <x v="3"/>
          </reference>
          <reference field="13" count="1" selected="0">
            <x v="0"/>
          </reference>
        </references>
      </pivotArea>
    </format>
    <format dxfId="16">
      <pivotArea dataOnly="0" labelOnly="1" outline="0" fieldPosition="0">
        <references count="3">
          <reference field="2" count="1" selected="0">
            <x v="1"/>
          </reference>
          <reference field="3" count="1">
            <x v="5"/>
          </reference>
          <reference field="13" count="1" selected="0">
            <x v="0"/>
          </reference>
        </references>
      </pivotArea>
    </format>
    <format dxfId="15">
      <pivotArea dataOnly="0" labelOnly="1" outline="0" fieldPosition="0">
        <references count="3">
          <reference field="2" count="1" selected="0">
            <x v="1"/>
          </reference>
          <reference field="3" count="1" defaultSubtotal="1">
            <x v="5"/>
          </reference>
          <reference field="13" count="1" selected="0">
            <x v="0"/>
          </reference>
        </references>
      </pivotArea>
    </format>
    <format dxfId="14">
      <pivotArea dataOnly="0" labelOnly="1" outline="0" fieldPosition="0">
        <references count="3">
          <reference field="2" count="1" selected="0">
            <x v="2"/>
          </reference>
          <reference field="3" count="1">
            <x v="6"/>
          </reference>
          <reference field="13" count="1" selected="0">
            <x v="0"/>
          </reference>
        </references>
      </pivotArea>
    </format>
    <format dxfId="13">
      <pivotArea dataOnly="0" labelOnly="1" outline="0" fieldPosition="0">
        <references count="3">
          <reference field="2" count="1" selected="0">
            <x v="2"/>
          </reference>
          <reference field="3" count="1" defaultSubtotal="1">
            <x v="6"/>
          </reference>
          <reference field="13" count="1" selected="0">
            <x v="0"/>
          </reference>
        </references>
      </pivotArea>
    </format>
    <format dxfId="12">
      <pivotArea dataOnly="0" labelOnly="1" outline="0" fieldPosition="0">
        <references count="3">
          <reference field="2" count="1" selected="0">
            <x v="3"/>
          </reference>
          <reference field="3" count="1">
            <x v="0"/>
          </reference>
          <reference field="13" count="1" selected="0">
            <x v="0"/>
          </reference>
        </references>
      </pivotArea>
    </format>
    <format dxfId="11">
      <pivotArea dataOnly="0" labelOnly="1" outline="0" fieldPosition="0">
        <references count="3">
          <reference field="2" count="1" selected="0">
            <x v="3"/>
          </reference>
          <reference field="3" count="1" defaultSubtotal="1">
            <x v="0"/>
          </reference>
          <reference field="13" count="1" selected="0">
            <x v="0"/>
          </reference>
        </references>
      </pivotArea>
    </format>
    <format dxfId="10">
      <pivotArea dataOnly="0" labelOnly="1" outline="0" fieldPosition="0">
        <references count="3">
          <reference field="2" count="1" selected="0">
            <x v="4"/>
          </reference>
          <reference field="3" count="1">
            <x v="1"/>
          </reference>
          <reference field="13" count="1" selected="0">
            <x v="2"/>
          </reference>
        </references>
      </pivotArea>
    </format>
    <format dxfId="9">
      <pivotArea dataOnly="0" labelOnly="1" outline="0" fieldPosition="0">
        <references count="3">
          <reference field="2" count="1" selected="0">
            <x v="4"/>
          </reference>
          <reference field="3" count="1" defaultSubtotal="1">
            <x v="1"/>
          </reference>
          <reference field="13" count="1" selected="0">
            <x v="2"/>
          </reference>
        </references>
      </pivotArea>
    </format>
    <format dxfId="8">
      <pivotArea dataOnly="0" labelOnly="1" outline="0" fieldPosition="0">
        <references count="3">
          <reference field="2" count="1" selected="0">
            <x v="0"/>
          </reference>
          <reference field="3" count="1">
            <x v="2"/>
          </reference>
          <reference field="13" count="1" selected="0">
            <x v="3"/>
          </reference>
        </references>
      </pivotArea>
    </format>
    <format dxfId="7">
      <pivotArea dataOnly="0" labelOnly="1" outline="0" fieldPosition="0">
        <references count="3">
          <reference field="2" count="1" selected="0">
            <x v="0"/>
          </reference>
          <reference field="3" count="1" defaultSubtotal="1">
            <x v="2"/>
          </reference>
          <reference field="13" count="1" selected="0">
            <x v="3"/>
          </reference>
        </references>
      </pivotArea>
    </format>
    <format dxfId="6">
      <pivotArea dataOnly="0" labelOnly="1" outline="0" fieldPosition="0">
        <references count="4">
          <reference field="2" count="1" selected="0">
            <x v="0"/>
          </reference>
          <reference field="3" count="1" selected="0">
            <x v="3"/>
          </reference>
          <reference field="9" count="1">
            <x v="2"/>
          </reference>
          <reference field="13" count="1" selected="0">
            <x v="0"/>
          </reference>
        </references>
      </pivotArea>
    </format>
    <format dxfId="5">
      <pivotArea dataOnly="0" labelOnly="1" outline="0" fieldPosition="0">
        <references count="4">
          <reference field="2" count="1" selected="0">
            <x v="1"/>
          </reference>
          <reference field="3" count="1" selected="0">
            <x v="5"/>
          </reference>
          <reference field="9" count="1">
            <x v="2"/>
          </reference>
          <reference field="13" count="1" selected="0">
            <x v="0"/>
          </reference>
        </references>
      </pivotArea>
    </format>
    <format dxfId="4">
      <pivotArea dataOnly="0" labelOnly="1" outline="0" fieldPosition="0">
        <references count="4">
          <reference field="2" count="1" selected="0">
            <x v="2"/>
          </reference>
          <reference field="3" count="1" selected="0">
            <x v="6"/>
          </reference>
          <reference field="9" count="1">
            <x v="2"/>
          </reference>
          <reference field="13" count="1" selected="0">
            <x v="0"/>
          </reference>
        </references>
      </pivotArea>
    </format>
    <format dxfId="3">
      <pivotArea dataOnly="0" labelOnly="1" outline="0" fieldPosition="0">
        <references count="4">
          <reference field="2" count="1" selected="0">
            <x v="3"/>
          </reference>
          <reference field="3" count="1" selected="0">
            <x v="0"/>
          </reference>
          <reference field="9" count="1">
            <x v="2"/>
          </reference>
          <reference field="13" count="1" selected="0">
            <x v="0"/>
          </reference>
        </references>
      </pivotArea>
    </format>
    <format dxfId="2">
      <pivotArea dataOnly="0" labelOnly="1" outline="0" fieldPosition="0">
        <references count="4">
          <reference field="2" count="1" selected="0">
            <x v="4"/>
          </reference>
          <reference field="3" count="1" selected="0">
            <x v="1"/>
          </reference>
          <reference field="9" count="1">
            <x v="2"/>
          </reference>
          <reference field="13" count="1" selected="0">
            <x v="2"/>
          </reference>
        </references>
      </pivotArea>
    </format>
    <format dxfId="1">
      <pivotArea dataOnly="0" labelOnly="1" outline="0" fieldPosition="0">
        <references count="4">
          <reference field="2" count="1" selected="0">
            <x v="0"/>
          </reference>
          <reference field="3" count="1" selected="0">
            <x v="2"/>
          </reference>
          <reference field="9" count="1">
            <x v="2"/>
          </reference>
          <reference field="13" count="1" selected="0">
            <x v="3"/>
          </reference>
        </references>
      </pivotArea>
    </format>
    <format dxfId="0">
      <pivotArea dataOnly="0" labelOnly="1" outline="0" fieldPosition="0">
        <references count="1">
          <reference field="4294967294" count="1">
            <x v="1"/>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DCDC0F62-BA28-4980-9271-3273DB260BA4}" sourceName="Sponsor Type">
  <pivotTables>
    <pivotTable tabId="2" name="PivotTable1"/>
  </pivotTables>
  <data>
    <tabular pivotCacheId="1660460053">
      <items count="5">
        <i x="0" s="1"/>
        <i x="2" s="1"/>
        <i x="1"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3CFC5513-35B2-47C1-A017-C25164A79746}" sourceName="Parent Unit">
  <pivotTables>
    <pivotTable tabId="2" name="PivotTable1"/>
  </pivotTables>
  <data>
    <tabular pivotCacheId="1660460053">
      <items count="10">
        <i x="1" s="1"/>
        <i x="2" s="1"/>
        <i x="3" s="1"/>
        <i x="4" s="1"/>
        <i x="5" s="1"/>
        <i x="6" s="1"/>
        <i x="7" s="1"/>
        <i x="0" s="1"/>
        <i x="8" s="1"/>
        <i x="9"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nsor Type" xr10:uid="{6000C530-869C-43ED-8D76-55EDDFD0213C}" cache="Slicer_Sponsor_Type" caption="Sponsor Type" rowHeight="234950"/>
  <slicer name="Parent Unit/Lead College" xr10:uid="{80CD80FD-4383-497A-B5BA-10662133EE6C}" cache="Slicer_Parent_Unit" caption="Parent Unit/Lead College" columnCount="2"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A4BA-FE34-4A66-AF18-E92FDD57C5DD}">
  <dimension ref="A1:F62"/>
  <sheetViews>
    <sheetView tabSelected="1" zoomScale="80" zoomScaleNormal="80" workbookViewId="0">
      <selection activeCell="B51" sqref="B51"/>
    </sheetView>
  </sheetViews>
  <sheetFormatPr defaultColWidth="9.109375" defaultRowHeight="13.8" x14ac:dyDescent="0.3"/>
  <cols>
    <col min="1" max="1" width="46.6640625" style="7" bestFit="1" customWidth="1"/>
    <col min="2" max="2" width="54.88671875" style="7" bestFit="1" customWidth="1"/>
    <col min="3" max="3" width="47.44140625" style="7" bestFit="1" customWidth="1"/>
    <col min="4" max="4" width="28.33203125" style="7" bestFit="1" customWidth="1"/>
    <col min="5" max="5" width="20.33203125" style="8" hidden="1" customWidth="1"/>
    <col min="6" max="6" width="22.6640625" style="8" bestFit="1" customWidth="1"/>
    <col min="7" max="16384" width="9.109375" style="7"/>
  </cols>
  <sheetData>
    <row r="1" spans="1:6" ht="104.25" customHeight="1" x14ac:dyDescent="0.3">
      <c r="B1" s="26" t="s">
        <v>204</v>
      </c>
      <c r="C1" s="26"/>
    </row>
    <row r="2" spans="1:6" s="9" customFormat="1" ht="14.4" x14ac:dyDescent="0.3">
      <c r="A2" s="21" t="s">
        <v>13</v>
      </c>
      <c r="B2" s="21" t="s">
        <v>88</v>
      </c>
      <c r="C2" s="21" t="s">
        <v>89</v>
      </c>
      <c r="D2" s="21" t="s">
        <v>9</v>
      </c>
      <c r="E2" s="22" t="s">
        <v>92</v>
      </c>
      <c r="F2" s="22" t="s">
        <v>91</v>
      </c>
    </row>
    <row r="3" spans="1:6" ht="14.4" x14ac:dyDescent="0.3">
      <c r="A3" s="20" t="s">
        <v>40</v>
      </c>
      <c r="B3" s="10" t="s">
        <v>34</v>
      </c>
      <c r="C3" s="10" t="s">
        <v>35</v>
      </c>
      <c r="D3" s="10" t="s">
        <v>38</v>
      </c>
      <c r="E3" s="11">
        <v>4899</v>
      </c>
      <c r="F3" s="11">
        <v>15000</v>
      </c>
    </row>
    <row r="4" spans="1:6" ht="14.4" x14ac:dyDescent="0.3">
      <c r="A4" s="20"/>
      <c r="B4" s="10"/>
      <c r="C4" s="12" t="s">
        <v>71</v>
      </c>
      <c r="D4" s="12"/>
      <c r="E4" s="11">
        <v>4899</v>
      </c>
      <c r="F4" s="13">
        <v>15000</v>
      </c>
    </row>
    <row r="5" spans="1:6" ht="14.4" x14ac:dyDescent="0.3">
      <c r="A5" s="20"/>
      <c r="B5" s="10"/>
      <c r="C5" s="10" t="s">
        <v>120</v>
      </c>
      <c r="D5" s="10" t="s">
        <v>38</v>
      </c>
      <c r="E5" s="11">
        <v>142323</v>
      </c>
      <c r="F5" s="11">
        <v>435773</v>
      </c>
    </row>
    <row r="6" spans="1:6" ht="14.4" x14ac:dyDescent="0.3">
      <c r="A6" s="20"/>
      <c r="B6" s="10"/>
      <c r="C6" s="12" t="s">
        <v>190</v>
      </c>
      <c r="D6" s="12"/>
      <c r="E6" s="11">
        <v>142323</v>
      </c>
      <c r="F6" s="13">
        <v>435773</v>
      </c>
    </row>
    <row r="7" spans="1:6" ht="14.4" x14ac:dyDescent="0.3">
      <c r="A7" s="20"/>
      <c r="B7" s="12" t="s">
        <v>72</v>
      </c>
      <c r="C7" s="12"/>
      <c r="D7" s="12"/>
      <c r="E7" s="11">
        <v>147222</v>
      </c>
      <c r="F7" s="13">
        <v>450773</v>
      </c>
    </row>
    <row r="8" spans="1:6" ht="14.4" x14ac:dyDescent="0.3">
      <c r="A8" s="20"/>
      <c r="B8" s="10" t="s">
        <v>48</v>
      </c>
      <c r="C8" s="10" t="s">
        <v>59</v>
      </c>
      <c r="D8" s="10" t="s">
        <v>38</v>
      </c>
      <c r="E8" s="11">
        <v>511519</v>
      </c>
      <c r="F8" s="11">
        <v>1608698</v>
      </c>
    </row>
    <row r="9" spans="1:6" ht="14.4" x14ac:dyDescent="0.3">
      <c r="A9" s="20"/>
      <c r="B9" s="10"/>
      <c r="C9" s="12" t="s">
        <v>73</v>
      </c>
      <c r="D9" s="12"/>
      <c r="E9" s="11">
        <v>511519</v>
      </c>
      <c r="F9" s="13">
        <v>1608698</v>
      </c>
    </row>
    <row r="10" spans="1:6" ht="14.4" x14ac:dyDescent="0.3">
      <c r="A10" s="20"/>
      <c r="B10" s="12" t="s">
        <v>74</v>
      </c>
      <c r="C10" s="12"/>
      <c r="D10" s="12"/>
      <c r="E10" s="11">
        <v>511519</v>
      </c>
      <c r="F10" s="13">
        <v>1608698</v>
      </c>
    </row>
    <row r="11" spans="1:6" ht="14.4" x14ac:dyDescent="0.3">
      <c r="A11" s="20"/>
      <c r="B11" s="10" t="s">
        <v>56</v>
      </c>
      <c r="C11" s="10" t="s">
        <v>146</v>
      </c>
      <c r="D11" s="10" t="s">
        <v>38</v>
      </c>
      <c r="E11" s="11">
        <v>120152</v>
      </c>
      <c r="F11" s="11">
        <v>385199</v>
      </c>
    </row>
    <row r="12" spans="1:6" ht="14.4" x14ac:dyDescent="0.3">
      <c r="A12" s="20"/>
      <c r="B12" s="10"/>
      <c r="C12" s="12" t="s">
        <v>191</v>
      </c>
      <c r="D12" s="12"/>
      <c r="E12" s="11">
        <v>120152</v>
      </c>
      <c r="F12" s="13">
        <v>385199</v>
      </c>
    </row>
    <row r="13" spans="1:6" ht="14.4" x14ac:dyDescent="0.3">
      <c r="A13" s="20"/>
      <c r="B13" s="10"/>
      <c r="C13" s="10" t="s">
        <v>155</v>
      </c>
      <c r="D13" s="10" t="s">
        <v>38</v>
      </c>
      <c r="E13" s="11">
        <v>0</v>
      </c>
      <c r="F13" s="11">
        <v>81109</v>
      </c>
    </row>
    <row r="14" spans="1:6" ht="14.4" x14ac:dyDescent="0.3">
      <c r="A14" s="20"/>
      <c r="B14" s="10"/>
      <c r="C14" s="12" t="s">
        <v>192</v>
      </c>
      <c r="D14" s="12"/>
      <c r="E14" s="11">
        <v>0</v>
      </c>
      <c r="F14" s="13">
        <v>81109</v>
      </c>
    </row>
    <row r="15" spans="1:6" ht="14.4" x14ac:dyDescent="0.3">
      <c r="A15" s="20"/>
      <c r="B15" s="12" t="s">
        <v>76</v>
      </c>
      <c r="C15" s="12"/>
      <c r="D15" s="12"/>
      <c r="E15" s="11">
        <v>120152</v>
      </c>
      <c r="F15" s="13">
        <v>466308</v>
      </c>
    </row>
    <row r="16" spans="1:6" ht="14.4" x14ac:dyDescent="0.3">
      <c r="A16" s="20"/>
      <c r="B16" s="12" t="s">
        <v>65</v>
      </c>
      <c r="C16" s="10" t="s">
        <v>66</v>
      </c>
      <c r="D16" s="10" t="s">
        <v>38</v>
      </c>
      <c r="E16" s="11">
        <v>36600</v>
      </c>
      <c r="F16" s="11">
        <v>217872</v>
      </c>
    </row>
    <row r="17" spans="1:6" ht="14.4" x14ac:dyDescent="0.3">
      <c r="A17" s="20"/>
      <c r="B17" s="10"/>
      <c r="C17" s="12" t="s">
        <v>81</v>
      </c>
      <c r="D17" s="12"/>
      <c r="E17" s="11">
        <v>36600</v>
      </c>
      <c r="F17" s="13">
        <v>217872</v>
      </c>
    </row>
    <row r="18" spans="1:6" ht="14.4" x14ac:dyDescent="0.3">
      <c r="A18" s="20"/>
      <c r="B18" s="10"/>
      <c r="C18" s="10" t="s">
        <v>93</v>
      </c>
      <c r="D18" s="10" t="s">
        <v>38</v>
      </c>
      <c r="E18" s="11">
        <v>48500</v>
      </c>
      <c r="F18" s="11">
        <v>148500</v>
      </c>
    </row>
    <row r="19" spans="1:6" ht="14.4" x14ac:dyDescent="0.3">
      <c r="A19" s="20"/>
      <c r="B19" s="10"/>
      <c r="C19" s="12" t="s">
        <v>193</v>
      </c>
      <c r="D19" s="12"/>
      <c r="E19" s="11">
        <v>48500</v>
      </c>
      <c r="F19" s="13">
        <v>148500</v>
      </c>
    </row>
    <row r="20" spans="1:6" ht="14.4" x14ac:dyDescent="0.3">
      <c r="A20" s="20"/>
      <c r="B20" s="10"/>
      <c r="C20" s="10" t="s">
        <v>99</v>
      </c>
      <c r="D20" s="10" t="s">
        <v>38</v>
      </c>
      <c r="E20" s="11">
        <v>48500</v>
      </c>
      <c r="F20" s="11">
        <v>148500</v>
      </c>
    </row>
    <row r="21" spans="1:6" ht="14.4" x14ac:dyDescent="0.3">
      <c r="A21" s="20"/>
      <c r="B21" s="10"/>
      <c r="C21" s="12" t="s">
        <v>194</v>
      </c>
      <c r="D21" s="12"/>
      <c r="E21" s="11">
        <v>48500</v>
      </c>
      <c r="F21" s="13">
        <v>148500</v>
      </c>
    </row>
    <row r="22" spans="1:6" ht="14.4" x14ac:dyDescent="0.3">
      <c r="A22" s="20"/>
      <c r="B22" s="12" t="s">
        <v>82</v>
      </c>
      <c r="C22" s="12"/>
      <c r="D22" s="12"/>
      <c r="E22" s="11">
        <v>133600</v>
      </c>
      <c r="F22" s="13">
        <v>514872</v>
      </c>
    </row>
    <row r="23" spans="1:6" ht="14.4" x14ac:dyDescent="0.3">
      <c r="A23" s="14" t="s">
        <v>79</v>
      </c>
      <c r="B23" s="14"/>
      <c r="C23" s="14"/>
      <c r="D23" s="14"/>
      <c r="E23" s="17">
        <v>912493</v>
      </c>
      <c r="F23" s="15">
        <v>3040651</v>
      </c>
    </row>
    <row r="24" spans="1:6" ht="14.4" x14ac:dyDescent="0.3">
      <c r="A24" s="20" t="s">
        <v>54</v>
      </c>
      <c r="B24" s="10" t="s">
        <v>34</v>
      </c>
      <c r="C24" s="10" t="s">
        <v>55</v>
      </c>
      <c r="D24" s="10" t="s">
        <v>38</v>
      </c>
      <c r="E24" s="11">
        <v>119767</v>
      </c>
      <c r="F24" s="11">
        <v>399224</v>
      </c>
    </row>
    <row r="25" spans="1:6" ht="14.4" x14ac:dyDescent="0.3">
      <c r="A25" s="20"/>
      <c r="B25" s="10"/>
      <c r="C25" s="12" t="s">
        <v>84</v>
      </c>
      <c r="D25" s="12"/>
      <c r="E25" s="11">
        <v>119767</v>
      </c>
      <c r="F25" s="13">
        <v>399224</v>
      </c>
    </row>
    <row r="26" spans="1:6" ht="14.4" x14ac:dyDescent="0.3">
      <c r="A26" s="20"/>
      <c r="B26" s="12" t="s">
        <v>72</v>
      </c>
      <c r="C26" s="12"/>
      <c r="D26" s="12"/>
      <c r="E26" s="10">
        <v>119767</v>
      </c>
      <c r="F26" s="13">
        <v>399224</v>
      </c>
    </row>
    <row r="27" spans="1:6" ht="14.4" x14ac:dyDescent="0.3">
      <c r="A27" s="20"/>
      <c r="B27" s="10" t="s">
        <v>56</v>
      </c>
      <c r="C27" s="10" t="s">
        <v>140</v>
      </c>
      <c r="D27" s="10" t="s">
        <v>42</v>
      </c>
      <c r="E27" s="11">
        <v>13167</v>
      </c>
      <c r="F27" s="11">
        <v>64508</v>
      </c>
    </row>
    <row r="28" spans="1:6" ht="14.4" x14ac:dyDescent="0.3">
      <c r="A28" s="20"/>
      <c r="B28" s="10"/>
      <c r="C28" s="12" t="s">
        <v>195</v>
      </c>
      <c r="D28" s="12"/>
      <c r="E28" s="10">
        <v>13167</v>
      </c>
      <c r="F28" s="13">
        <v>64508</v>
      </c>
    </row>
    <row r="29" spans="1:6" ht="14.4" x14ac:dyDescent="0.3">
      <c r="A29" s="20"/>
      <c r="B29" s="12" t="s">
        <v>76</v>
      </c>
      <c r="C29" s="12"/>
      <c r="D29" s="12"/>
      <c r="E29" s="10">
        <v>13167</v>
      </c>
      <c r="F29" s="13">
        <v>64508</v>
      </c>
    </row>
    <row r="30" spans="1:6" ht="14.4" x14ac:dyDescent="0.3">
      <c r="A30" s="16" t="s">
        <v>80</v>
      </c>
      <c r="B30" s="12"/>
      <c r="C30" s="12"/>
      <c r="D30" s="12"/>
      <c r="E30" s="10">
        <v>132934</v>
      </c>
      <c r="F30" s="13">
        <v>463732</v>
      </c>
    </row>
    <row r="31" spans="1:6" ht="14.4" x14ac:dyDescent="0.3">
      <c r="A31" s="20" t="s">
        <v>51</v>
      </c>
      <c r="B31" s="10" t="s">
        <v>56</v>
      </c>
      <c r="C31" s="10" t="s">
        <v>155</v>
      </c>
      <c r="D31" s="10" t="s">
        <v>128</v>
      </c>
      <c r="E31" s="10">
        <v>0</v>
      </c>
      <c r="F31" s="11">
        <v>57420</v>
      </c>
    </row>
    <row r="32" spans="1:6" ht="14.4" x14ac:dyDescent="0.3">
      <c r="A32" s="20"/>
      <c r="B32" s="10"/>
      <c r="C32" s="12" t="s">
        <v>192</v>
      </c>
      <c r="D32" s="12"/>
      <c r="E32" s="10">
        <v>0</v>
      </c>
      <c r="F32" s="13">
        <v>57420</v>
      </c>
    </row>
    <row r="33" spans="1:6" ht="14.4" x14ac:dyDescent="0.3">
      <c r="A33" s="20"/>
      <c r="B33" s="12" t="s">
        <v>76</v>
      </c>
      <c r="C33" s="12"/>
      <c r="D33" s="12"/>
      <c r="E33" s="10">
        <v>0</v>
      </c>
      <c r="F33" s="13">
        <v>57420</v>
      </c>
    </row>
    <row r="34" spans="1:6" ht="14.4" x14ac:dyDescent="0.3">
      <c r="A34" s="20"/>
      <c r="B34" s="10" t="s">
        <v>65</v>
      </c>
      <c r="C34" s="10" t="s">
        <v>99</v>
      </c>
      <c r="D34" s="10" t="s">
        <v>38</v>
      </c>
      <c r="E34" s="10">
        <v>7895</v>
      </c>
      <c r="F34" s="11">
        <v>232895</v>
      </c>
    </row>
    <row r="35" spans="1:6" ht="14.4" x14ac:dyDescent="0.3">
      <c r="A35" s="20"/>
      <c r="B35" s="10"/>
      <c r="C35" s="12" t="s">
        <v>194</v>
      </c>
      <c r="D35" s="12"/>
      <c r="E35" s="10">
        <v>7895</v>
      </c>
      <c r="F35" s="13">
        <v>232895</v>
      </c>
    </row>
    <row r="36" spans="1:6" ht="14.4" x14ac:dyDescent="0.3">
      <c r="A36" s="20"/>
      <c r="B36" s="12" t="s">
        <v>82</v>
      </c>
      <c r="C36" s="12"/>
      <c r="D36" s="12"/>
      <c r="E36" s="11">
        <v>7895</v>
      </c>
      <c r="F36" s="13">
        <v>232895</v>
      </c>
    </row>
    <row r="37" spans="1:6" ht="14.4" x14ac:dyDescent="0.3">
      <c r="A37" s="14" t="s">
        <v>83</v>
      </c>
      <c r="B37" s="14"/>
      <c r="C37" s="14"/>
      <c r="D37" s="14"/>
      <c r="E37" s="17">
        <v>7895</v>
      </c>
      <c r="F37" s="15">
        <v>290315</v>
      </c>
    </row>
    <row r="38" spans="1:6" ht="14.4" x14ac:dyDescent="0.3">
      <c r="A38" s="20" t="s">
        <v>49</v>
      </c>
      <c r="B38" s="10" t="s">
        <v>125</v>
      </c>
      <c r="C38" s="10" t="s">
        <v>126</v>
      </c>
      <c r="D38" s="10" t="s">
        <v>128</v>
      </c>
      <c r="E38" s="11">
        <v>0</v>
      </c>
      <c r="F38" s="11">
        <v>13572</v>
      </c>
    </row>
    <row r="39" spans="1:6" ht="14.4" x14ac:dyDescent="0.3">
      <c r="A39" s="20"/>
      <c r="B39" s="10"/>
      <c r="C39" s="12" t="s">
        <v>196</v>
      </c>
      <c r="D39" s="12"/>
      <c r="E39" s="11">
        <v>0</v>
      </c>
      <c r="F39" s="13">
        <v>13572</v>
      </c>
    </row>
    <row r="40" spans="1:6" ht="14.4" x14ac:dyDescent="0.3">
      <c r="A40" s="20"/>
      <c r="B40" s="12" t="s">
        <v>197</v>
      </c>
      <c r="C40" s="12"/>
      <c r="D40" s="12"/>
      <c r="E40" s="10">
        <v>0</v>
      </c>
      <c r="F40" s="13">
        <v>13572</v>
      </c>
    </row>
    <row r="41" spans="1:6" ht="14.4" x14ac:dyDescent="0.3">
      <c r="A41" s="14" t="s">
        <v>85</v>
      </c>
      <c r="B41" s="14"/>
      <c r="C41" s="14"/>
      <c r="D41" s="14"/>
      <c r="E41" s="17">
        <v>0</v>
      </c>
      <c r="F41" s="15">
        <v>13572</v>
      </c>
    </row>
    <row r="42" spans="1:6" ht="14.4" x14ac:dyDescent="0.3">
      <c r="A42" s="20" t="s">
        <v>46</v>
      </c>
      <c r="B42" s="10" t="s">
        <v>56</v>
      </c>
      <c r="C42" s="10" t="s">
        <v>63</v>
      </c>
      <c r="D42" s="10" t="s">
        <v>128</v>
      </c>
      <c r="E42" s="10">
        <v>0</v>
      </c>
      <c r="F42" s="11">
        <v>180423</v>
      </c>
    </row>
    <row r="43" spans="1:6" ht="14.4" x14ac:dyDescent="0.3">
      <c r="A43" s="20"/>
      <c r="B43" s="10"/>
      <c r="C43" s="12" t="s">
        <v>75</v>
      </c>
      <c r="D43" s="12"/>
      <c r="E43" s="10">
        <v>0</v>
      </c>
      <c r="F43" s="13">
        <v>180423</v>
      </c>
    </row>
    <row r="44" spans="1:6" ht="14.4" x14ac:dyDescent="0.3">
      <c r="A44" s="20"/>
      <c r="B44" s="10"/>
      <c r="C44" s="10" t="s">
        <v>150</v>
      </c>
      <c r="D44" s="10" t="s">
        <v>45</v>
      </c>
      <c r="E44" s="10">
        <v>0</v>
      </c>
      <c r="F44" s="11">
        <v>14998</v>
      </c>
    </row>
    <row r="45" spans="1:6" ht="14.4" x14ac:dyDescent="0.3">
      <c r="A45" s="20"/>
      <c r="B45" s="10"/>
      <c r="C45" s="12" t="s">
        <v>198</v>
      </c>
      <c r="D45" s="12"/>
      <c r="E45" s="10">
        <v>0</v>
      </c>
      <c r="F45" s="13">
        <v>14998</v>
      </c>
    </row>
    <row r="46" spans="1:6" ht="14.4" x14ac:dyDescent="0.3">
      <c r="A46" s="20"/>
      <c r="B46" s="12" t="s">
        <v>76</v>
      </c>
      <c r="C46" s="12"/>
      <c r="D46" s="12"/>
      <c r="E46" s="10">
        <v>0</v>
      </c>
      <c r="F46" s="13">
        <v>195421</v>
      </c>
    </row>
    <row r="47" spans="1:6" ht="14.4" x14ac:dyDescent="0.3">
      <c r="A47" s="20"/>
      <c r="B47" s="10" t="s">
        <v>60</v>
      </c>
      <c r="C47" s="10" t="s">
        <v>61</v>
      </c>
      <c r="D47" s="10" t="s">
        <v>38</v>
      </c>
      <c r="E47" s="10">
        <v>14555</v>
      </c>
      <c r="F47" s="11">
        <v>70534</v>
      </c>
    </row>
    <row r="48" spans="1:6" ht="14.4" x14ac:dyDescent="0.3">
      <c r="A48" s="20"/>
      <c r="B48" s="10"/>
      <c r="C48" s="12" t="s">
        <v>77</v>
      </c>
      <c r="D48" s="12"/>
      <c r="E48" s="10">
        <v>14555</v>
      </c>
      <c r="F48" s="13">
        <v>70534</v>
      </c>
    </row>
    <row r="49" spans="1:6" ht="14.4" x14ac:dyDescent="0.3">
      <c r="A49" s="20"/>
      <c r="B49" s="12" t="s">
        <v>78</v>
      </c>
      <c r="C49" s="12"/>
      <c r="D49" s="12"/>
      <c r="E49" s="10">
        <v>14555</v>
      </c>
      <c r="F49" s="13">
        <v>70534</v>
      </c>
    </row>
    <row r="50" spans="1:6" ht="14.4" x14ac:dyDescent="0.3">
      <c r="A50" s="20"/>
      <c r="B50" s="10" t="s">
        <v>52</v>
      </c>
      <c r="C50" s="10" t="s">
        <v>52</v>
      </c>
      <c r="D50" s="10" t="s">
        <v>128</v>
      </c>
      <c r="E50" s="10">
        <v>0</v>
      </c>
      <c r="F50" s="11">
        <v>8482</v>
      </c>
    </row>
    <row r="51" spans="1:6" ht="14.4" x14ac:dyDescent="0.3">
      <c r="A51" s="20"/>
      <c r="B51" s="10"/>
      <c r="C51" s="12" t="s">
        <v>86</v>
      </c>
      <c r="D51" s="12"/>
      <c r="E51" s="10">
        <v>0</v>
      </c>
      <c r="F51" s="13">
        <v>8482</v>
      </c>
    </row>
    <row r="52" spans="1:6" ht="14.4" x14ac:dyDescent="0.3">
      <c r="A52" s="20"/>
      <c r="B52" s="12" t="s">
        <v>86</v>
      </c>
      <c r="C52" s="12"/>
      <c r="D52" s="12"/>
      <c r="E52" s="10">
        <v>0</v>
      </c>
      <c r="F52" s="13">
        <v>8482</v>
      </c>
    </row>
    <row r="53" spans="1:6" ht="14.4" x14ac:dyDescent="0.3">
      <c r="A53" s="20"/>
      <c r="B53" s="10" t="s">
        <v>172</v>
      </c>
      <c r="C53" s="10" t="s">
        <v>173</v>
      </c>
      <c r="D53" s="10" t="s">
        <v>45</v>
      </c>
      <c r="E53" s="10">
        <v>0</v>
      </c>
      <c r="F53" s="11">
        <v>32800</v>
      </c>
    </row>
    <row r="54" spans="1:6" ht="14.4" x14ac:dyDescent="0.3">
      <c r="A54" s="20"/>
      <c r="B54" s="10"/>
      <c r="C54" s="12" t="s">
        <v>199</v>
      </c>
      <c r="D54" s="12"/>
      <c r="E54" s="10">
        <v>0</v>
      </c>
      <c r="F54" s="13">
        <v>32800</v>
      </c>
    </row>
    <row r="55" spans="1:6" ht="14.4" x14ac:dyDescent="0.3">
      <c r="A55" s="20"/>
      <c r="B55" s="12" t="s">
        <v>200</v>
      </c>
      <c r="C55" s="12"/>
      <c r="D55" s="12"/>
      <c r="E55" s="10">
        <v>0</v>
      </c>
      <c r="F55" s="13">
        <v>32800</v>
      </c>
    </row>
    <row r="56" spans="1:6" ht="14.4" x14ac:dyDescent="0.3">
      <c r="A56" s="20"/>
      <c r="B56" s="10" t="s">
        <v>179</v>
      </c>
      <c r="C56" s="10" t="s">
        <v>180</v>
      </c>
      <c r="D56" s="10" t="s">
        <v>38</v>
      </c>
      <c r="E56" s="10">
        <v>54419</v>
      </c>
      <c r="F56" s="11">
        <v>1142812</v>
      </c>
    </row>
    <row r="57" spans="1:6" ht="14.4" x14ac:dyDescent="0.3">
      <c r="A57" s="20"/>
      <c r="B57" s="10"/>
      <c r="C57" s="12" t="s">
        <v>201</v>
      </c>
      <c r="D57" s="12"/>
      <c r="E57" s="10">
        <v>54419</v>
      </c>
      <c r="F57" s="13">
        <v>1142812</v>
      </c>
    </row>
    <row r="58" spans="1:6" ht="14.4" x14ac:dyDescent="0.3">
      <c r="A58" s="20"/>
      <c r="B58" s="10"/>
      <c r="C58" s="10" t="s">
        <v>185</v>
      </c>
      <c r="D58" s="10" t="s">
        <v>45</v>
      </c>
      <c r="E58" s="10">
        <v>547510</v>
      </c>
      <c r="F58" s="11">
        <v>2313672</v>
      </c>
    </row>
    <row r="59" spans="1:6" ht="14.4" x14ac:dyDescent="0.3">
      <c r="A59" s="20"/>
      <c r="B59" s="10"/>
      <c r="C59" s="12" t="s">
        <v>203</v>
      </c>
      <c r="D59" s="12"/>
      <c r="E59" s="10">
        <v>547510</v>
      </c>
      <c r="F59" s="13">
        <v>2313672</v>
      </c>
    </row>
    <row r="60" spans="1:6" ht="14.4" x14ac:dyDescent="0.3">
      <c r="A60" s="20"/>
      <c r="B60" s="12" t="s">
        <v>202</v>
      </c>
      <c r="C60" s="12"/>
      <c r="D60" s="12"/>
      <c r="E60" s="10">
        <v>601929</v>
      </c>
      <c r="F60" s="13">
        <v>3456484</v>
      </c>
    </row>
    <row r="61" spans="1:6" ht="14.4" x14ac:dyDescent="0.3">
      <c r="A61" s="14" t="s">
        <v>87</v>
      </c>
      <c r="B61" s="14"/>
      <c r="C61" s="14"/>
      <c r="D61" s="14"/>
      <c r="E61" s="17">
        <v>616484</v>
      </c>
      <c r="F61" s="15">
        <v>3763721</v>
      </c>
    </row>
    <row r="62" spans="1:6" ht="14.4" x14ac:dyDescent="0.3">
      <c r="A62" s="23" t="s">
        <v>68</v>
      </c>
      <c r="B62" s="23"/>
      <c r="C62" s="23"/>
      <c r="D62" s="23"/>
      <c r="E62" s="24">
        <v>1669806</v>
      </c>
      <c r="F62" s="25">
        <v>7571991</v>
      </c>
    </row>
  </sheetData>
  <mergeCells count="1">
    <mergeCell ref="B1:C1"/>
  </mergeCells>
  <pageMargins left="0.45" right="0.45" top="0.5" bottom="0.5" header="0.05" footer="0.05"/>
  <pageSetup scale="64" orientation="landscape" r:id="rId1"/>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C567C-457B-49E3-A432-0F803D01C900}">
  <dimension ref="A3:K69"/>
  <sheetViews>
    <sheetView workbookViewId="0">
      <selection activeCell="I36" sqref="I36"/>
    </sheetView>
  </sheetViews>
  <sheetFormatPr defaultColWidth="8.88671875" defaultRowHeight="14.4" x14ac:dyDescent="0.3"/>
  <cols>
    <col min="1" max="1" width="56.33203125" style="4" customWidth="1"/>
    <col min="2" max="2" width="32.6640625" style="4" bestFit="1" customWidth="1"/>
    <col min="3" max="3" width="60.33203125" style="4" bestFit="1" customWidth="1"/>
    <col min="4" max="4" width="55.6640625" style="4" bestFit="1" customWidth="1"/>
    <col min="5" max="5" width="24.44140625" style="4" bestFit="1" customWidth="1"/>
    <col min="6" max="6" width="23.77734375" style="5" bestFit="1" customWidth="1"/>
    <col min="7" max="7" width="17.88671875" style="5" bestFit="1" customWidth="1"/>
    <col min="8" max="8" width="6.109375" style="4" customWidth="1"/>
    <col min="9" max="9" width="32" style="4" bestFit="1" customWidth="1"/>
    <col min="10" max="10" width="28.21875" style="5" bestFit="1" customWidth="1"/>
    <col min="11" max="11" width="21" style="5" bestFit="1" customWidth="1"/>
    <col min="12" max="16384" width="8.88671875" style="4"/>
  </cols>
  <sheetData>
    <row r="3" spans="2:11" x14ac:dyDescent="0.3">
      <c r="B3" s="3" t="s">
        <v>13</v>
      </c>
      <c r="C3" s="3" t="s">
        <v>88</v>
      </c>
      <c r="D3" s="3" t="s">
        <v>89</v>
      </c>
      <c r="E3" s="3" t="s">
        <v>9</v>
      </c>
      <c r="F3" s="5" t="s">
        <v>92</v>
      </c>
      <c r="G3" s="5" t="s">
        <v>91</v>
      </c>
      <c r="H3"/>
      <c r="I3" s="1" t="s">
        <v>13</v>
      </c>
      <c r="J3" s="6" t="s">
        <v>69</v>
      </c>
      <c r="K3" s="6" t="s">
        <v>70</v>
      </c>
    </row>
    <row r="4" spans="2:11" x14ac:dyDescent="0.3">
      <c r="B4" s="4" t="s">
        <v>40</v>
      </c>
      <c r="C4" s="4" t="s">
        <v>34</v>
      </c>
      <c r="D4" s="4" t="s">
        <v>35</v>
      </c>
      <c r="E4" s="4" t="s">
        <v>38</v>
      </c>
      <c r="F4" s="5">
        <v>4899</v>
      </c>
      <c r="G4" s="5">
        <v>15000</v>
      </c>
      <c r="H4"/>
      <c r="I4" s="2" t="s">
        <v>40</v>
      </c>
      <c r="J4" s="6">
        <v>912493</v>
      </c>
      <c r="K4" s="6">
        <v>3040651</v>
      </c>
    </row>
    <row r="5" spans="2:11" x14ac:dyDescent="0.3">
      <c r="D5" s="4" t="s">
        <v>71</v>
      </c>
      <c r="F5" s="5">
        <v>4899</v>
      </c>
      <c r="G5" s="5">
        <v>15000</v>
      </c>
      <c r="H5"/>
      <c r="I5" s="2" t="s">
        <v>54</v>
      </c>
      <c r="J5" s="6">
        <v>132934</v>
      </c>
      <c r="K5" s="6">
        <v>463732</v>
      </c>
    </row>
    <row r="6" spans="2:11" x14ac:dyDescent="0.3">
      <c r="D6" s="4" t="s">
        <v>120</v>
      </c>
      <c r="E6" s="4" t="s">
        <v>38</v>
      </c>
      <c r="F6" s="5">
        <v>142323</v>
      </c>
      <c r="G6" s="5">
        <v>435773</v>
      </c>
      <c r="H6"/>
      <c r="I6" s="2" t="s">
        <v>51</v>
      </c>
      <c r="J6" s="6">
        <v>7895</v>
      </c>
      <c r="K6" s="6">
        <v>290315</v>
      </c>
    </row>
    <row r="7" spans="2:11" x14ac:dyDescent="0.3">
      <c r="D7" s="4" t="s">
        <v>190</v>
      </c>
      <c r="F7" s="5">
        <v>142323</v>
      </c>
      <c r="G7" s="5">
        <v>435773</v>
      </c>
      <c r="H7"/>
      <c r="I7" s="2" t="s">
        <v>49</v>
      </c>
      <c r="J7" s="6">
        <v>0</v>
      </c>
      <c r="K7" s="6">
        <v>13572</v>
      </c>
    </row>
    <row r="8" spans="2:11" x14ac:dyDescent="0.3">
      <c r="C8" s="4" t="s">
        <v>72</v>
      </c>
      <c r="F8" s="5">
        <v>147222</v>
      </c>
      <c r="G8" s="5">
        <v>450773</v>
      </c>
      <c r="H8"/>
      <c r="I8" s="2" t="s">
        <v>46</v>
      </c>
      <c r="J8" s="6">
        <v>616484</v>
      </c>
      <c r="K8" s="6">
        <v>3763721</v>
      </c>
    </row>
    <row r="9" spans="2:11" x14ac:dyDescent="0.3">
      <c r="C9" s="4" t="s">
        <v>48</v>
      </c>
      <c r="D9" s="4" t="s">
        <v>59</v>
      </c>
      <c r="E9" s="4" t="s">
        <v>38</v>
      </c>
      <c r="F9" s="5">
        <v>511519</v>
      </c>
      <c r="G9" s="5">
        <v>1608698</v>
      </c>
      <c r="H9"/>
      <c r="I9" s="2" t="s">
        <v>68</v>
      </c>
      <c r="J9" s="6">
        <v>1669806</v>
      </c>
      <c r="K9" s="6">
        <v>7571991</v>
      </c>
    </row>
    <row r="10" spans="2:11" x14ac:dyDescent="0.3">
      <c r="D10" s="4" t="s">
        <v>73</v>
      </c>
      <c r="F10" s="5">
        <v>511519</v>
      </c>
      <c r="G10" s="5">
        <v>1608698</v>
      </c>
      <c r="H10"/>
      <c r="I10"/>
      <c r="J10" s="6"/>
      <c r="K10" s="6"/>
    </row>
    <row r="11" spans="2:11" x14ac:dyDescent="0.3">
      <c r="C11" s="4" t="s">
        <v>74</v>
      </c>
      <c r="F11" s="5">
        <v>511519</v>
      </c>
      <c r="G11" s="5">
        <v>1608698</v>
      </c>
      <c r="H11"/>
      <c r="I11"/>
      <c r="J11" s="6"/>
      <c r="K11" s="6"/>
    </row>
    <row r="12" spans="2:11" x14ac:dyDescent="0.3">
      <c r="C12" s="4" t="s">
        <v>56</v>
      </c>
      <c r="D12" s="4" t="s">
        <v>146</v>
      </c>
      <c r="E12" s="4" t="s">
        <v>38</v>
      </c>
      <c r="F12" s="5">
        <v>120152</v>
      </c>
      <c r="G12" s="5">
        <v>385199</v>
      </c>
      <c r="H12"/>
      <c r="I12"/>
      <c r="J12" s="6"/>
      <c r="K12" s="6"/>
    </row>
    <row r="13" spans="2:11" x14ac:dyDescent="0.3">
      <c r="D13" s="4" t="s">
        <v>191</v>
      </c>
      <c r="F13" s="5">
        <v>120152</v>
      </c>
      <c r="G13" s="5">
        <v>385199</v>
      </c>
      <c r="H13"/>
      <c r="I13"/>
      <c r="J13" s="6"/>
      <c r="K13" s="6"/>
    </row>
    <row r="14" spans="2:11" x14ac:dyDescent="0.3">
      <c r="D14" s="4" t="s">
        <v>155</v>
      </c>
      <c r="E14" s="4" t="s">
        <v>38</v>
      </c>
      <c r="F14" s="5">
        <v>0</v>
      </c>
      <c r="G14" s="5">
        <v>81109</v>
      </c>
      <c r="H14"/>
      <c r="I14" s="1" t="s">
        <v>90</v>
      </c>
      <c r="J14" s="6" t="s">
        <v>69</v>
      </c>
      <c r="K14" s="6" t="s">
        <v>70</v>
      </c>
    </row>
    <row r="15" spans="2:11" x14ac:dyDescent="0.3">
      <c r="D15" s="4" t="s">
        <v>192</v>
      </c>
      <c r="F15" s="5">
        <v>0</v>
      </c>
      <c r="G15" s="5">
        <v>81109</v>
      </c>
      <c r="H15"/>
      <c r="I15" s="2" t="s">
        <v>42</v>
      </c>
      <c r="J15" s="6">
        <v>13167</v>
      </c>
      <c r="K15" s="6">
        <v>64508</v>
      </c>
    </row>
    <row r="16" spans="2:11" x14ac:dyDescent="0.3">
      <c r="C16" s="4" t="s">
        <v>76</v>
      </c>
      <c r="F16" s="5">
        <v>120152</v>
      </c>
      <c r="G16" s="5">
        <v>466308</v>
      </c>
      <c r="H16"/>
      <c r="I16" s="18" t="s">
        <v>54</v>
      </c>
      <c r="J16" s="6">
        <v>13167</v>
      </c>
      <c r="K16" s="6">
        <v>64508</v>
      </c>
    </row>
    <row r="17" spans="1:11" x14ac:dyDescent="0.3">
      <c r="C17" s="4" t="s">
        <v>65</v>
      </c>
      <c r="D17" s="4" t="s">
        <v>66</v>
      </c>
      <c r="E17" s="4" t="s">
        <v>38</v>
      </c>
      <c r="F17" s="5">
        <v>36600</v>
      </c>
      <c r="G17" s="5">
        <v>217872</v>
      </c>
      <c r="H17"/>
      <c r="I17" s="2" t="s">
        <v>45</v>
      </c>
      <c r="J17" s="6">
        <v>547510</v>
      </c>
      <c r="K17" s="6">
        <v>2361470</v>
      </c>
    </row>
    <row r="18" spans="1:11" x14ac:dyDescent="0.3">
      <c r="D18" s="4" t="s">
        <v>81</v>
      </c>
      <c r="F18" s="5">
        <v>36600</v>
      </c>
      <c r="G18" s="5">
        <v>217872</v>
      </c>
      <c r="H18"/>
      <c r="I18" s="18" t="s">
        <v>46</v>
      </c>
      <c r="J18" s="6">
        <v>547510</v>
      </c>
      <c r="K18" s="6">
        <v>2361470</v>
      </c>
    </row>
    <row r="19" spans="1:11" x14ac:dyDescent="0.3">
      <c r="D19" s="4" t="s">
        <v>93</v>
      </c>
      <c r="E19" s="4" t="s">
        <v>38</v>
      </c>
      <c r="F19" s="5">
        <v>48500</v>
      </c>
      <c r="G19" s="5">
        <v>148500</v>
      </c>
      <c r="H19"/>
      <c r="I19" s="2" t="s">
        <v>38</v>
      </c>
      <c r="J19" s="6">
        <v>1109129</v>
      </c>
      <c r="K19" s="6">
        <v>4886116</v>
      </c>
    </row>
    <row r="20" spans="1:11" x14ac:dyDescent="0.3">
      <c r="D20" s="4" t="s">
        <v>193</v>
      </c>
      <c r="F20" s="5">
        <v>48500</v>
      </c>
      <c r="G20" s="5">
        <v>148500</v>
      </c>
      <c r="H20"/>
      <c r="I20" s="18" t="s">
        <v>40</v>
      </c>
      <c r="J20" s="6">
        <v>912493</v>
      </c>
      <c r="K20" s="6">
        <v>3040651</v>
      </c>
    </row>
    <row r="21" spans="1:11" x14ac:dyDescent="0.3">
      <c r="D21" s="4" t="s">
        <v>99</v>
      </c>
      <c r="E21" s="4" t="s">
        <v>38</v>
      </c>
      <c r="F21" s="5">
        <v>48500</v>
      </c>
      <c r="G21" s="5">
        <v>148500</v>
      </c>
      <c r="H21"/>
      <c r="I21" s="18" t="s">
        <v>54</v>
      </c>
      <c r="J21" s="6">
        <v>119767</v>
      </c>
      <c r="K21" s="6">
        <v>399224</v>
      </c>
    </row>
    <row r="22" spans="1:11" x14ac:dyDescent="0.3">
      <c r="D22" s="4" t="s">
        <v>194</v>
      </c>
      <c r="F22" s="5">
        <v>48500</v>
      </c>
      <c r="G22" s="5">
        <v>148500</v>
      </c>
      <c r="H22"/>
      <c r="I22" s="18" t="s">
        <v>51</v>
      </c>
      <c r="J22" s="6">
        <v>7895</v>
      </c>
      <c r="K22" s="6">
        <v>232895</v>
      </c>
    </row>
    <row r="23" spans="1:11" x14ac:dyDescent="0.3">
      <c r="C23" s="4" t="s">
        <v>82</v>
      </c>
      <c r="F23" s="5">
        <v>133600</v>
      </c>
      <c r="G23" s="5">
        <v>514872</v>
      </c>
      <c r="H23"/>
      <c r="I23" s="18" t="s">
        <v>46</v>
      </c>
      <c r="J23" s="6">
        <v>68974</v>
      </c>
      <c r="K23" s="6">
        <v>1213346</v>
      </c>
    </row>
    <row r="24" spans="1:11" x14ac:dyDescent="0.3">
      <c r="B24" s="4" t="s">
        <v>79</v>
      </c>
      <c r="F24" s="5">
        <v>912493</v>
      </c>
      <c r="G24" s="5">
        <v>3040651</v>
      </c>
      <c r="H24"/>
      <c r="I24" s="2" t="s">
        <v>128</v>
      </c>
      <c r="J24" s="6">
        <v>0</v>
      </c>
      <c r="K24" s="6">
        <v>259897</v>
      </c>
    </row>
    <row r="25" spans="1:11" x14ac:dyDescent="0.3">
      <c r="B25" s="4" t="s">
        <v>54</v>
      </c>
      <c r="C25" s="4" t="s">
        <v>34</v>
      </c>
      <c r="D25" s="4" t="s">
        <v>55</v>
      </c>
      <c r="E25" s="4" t="s">
        <v>38</v>
      </c>
      <c r="F25" s="5">
        <v>119767</v>
      </c>
      <c r="G25" s="5">
        <v>399224</v>
      </c>
      <c r="H25"/>
      <c r="I25" s="18" t="s">
        <v>51</v>
      </c>
      <c r="J25" s="6">
        <v>0</v>
      </c>
      <c r="K25" s="6">
        <v>57420</v>
      </c>
    </row>
    <row r="26" spans="1:11" x14ac:dyDescent="0.3">
      <c r="D26" s="4" t="s">
        <v>84</v>
      </c>
      <c r="F26" s="5">
        <v>119767</v>
      </c>
      <c r="G26" s="5">
        <v>399224</v>
      </c>
      <c r="H26"/>
      <c r="I26" s="18" t="s">
        <v>49</v>
      </c>
      <c r="J26" s="6">
        <v>0</v>
      </c>
      <c r="K26" s="6">
        <v>13572</v>
      </c>
    </row>
    <row r="27" spans="1:11" x14ac:dyDescent="0.3">
      <c r="A27" s="5"/>
      <c r="C27" s="4" t="s">
        <v>72</v>
      </c>
      <c r="F27" s="5">
        <v>119767</v>
      </c>
      <c r="G27" s="5">
        <v>399224</v>
      </c>
      <c r="H27"/>
      <c r="I27" s="18" t="s">
        <v>46</v>
      </c>
      <c r="J27" s="6">
        <v>0</v>
      </c>
      <c r="K27" s="6">
        <v>188905</v>
      </c>
    </row>
    <row r="28" spans="1:11" x14ac:dyDescent="0.3">
      <c r="C28" s="4" t="s">
        <v>56</v>
      </c>
      <c r="D28" s="4" t="s">
        <v>140</v>
      </c>
      <c r="E28" s="4" t="s">
        <v>42</v>
      </c>
      <c r="F28" s="5">
        <v>13167</v>
      </c>
      <c r="G28" s="5">
        <v>64508</v>
      </c>
      <c r="H28"/>
      <c r="I28" s="2" t="s">
        <v>68</v>
      </c>
      <c r="J28" s="6">
        <v>1669806</v>
      </c>
      <c r="K28" s="6">
        <v>7571991</v>
      </c>
    </row>
    <row r="29" spans="1:11" x14ac:dyDescent="0.3">
      <c r="D29" s="4" t="s">
        <v>195</v>
      </c>
      <c r="F29" s="5">
        <v>13167</v>
      </c>
      <c r="G29" s="5">
        <v>64508</v>
      </c>
      <c r="H29"/>
      <c r="I29"/>
      <c r="J29" s="6"/>
      <c r="K29" s="6"/>
    </row>
    <row r="30" spans="1:11" x14ac:dyDescent="0.3">
      <c r="C30" s="4" t="s">
        <v>76</v>
      </c>
      <c r="F30" s="5">
        <v>13167</v>
      </c>
      <c r="G30" s="5">
        <v>64508</v>
      </c>
      <c r="H30"/>
      <c r="I30"/>
      <c r="J30" s="6"/>
      <c r="K30" s="6"/>
    </row>
    <row r="31" spans="1:11" x14ac:dyDescent="0.3">
      <c r="B31" s="4" t="s">
        <v>80</v>
      </c>
      <c r="F31" s="5">
        <v>132934</v>
      </c>
      <c r="G31" s="5">
        <v>463732</v>
      </c>
      <c r="H31"/>
      <c r="I31"/>
      <c r="J31" s="6"/>
      <c r="K31" s="6"/>
    </row>
    <row r="32" spans="1:11" x14ac:dyDescent="0.3">
      <c r="B32" s="4" t="s">
        <v>51</v>
      </c>
      <c r="C32" s="4" t="s">
        <v>56</v>
      </c>
      <c r="D32" s="4" t="s">
        <v>155</v>
      </c>
      <c r="E32" s="4" t="s">
        <v>128</v>
      </c>
      <c r="F32" s="5">
        <v>0</v>
      </c>
      <c r="G32" s="5">
        <v>57420</v>
      </c>
      <c r="H32"/>
    </row>
    <row r="33" spans="2:8" x14ac:dyDescent="0.3">
      <c r="D33" s="4" t="s">
        <v>192</v>
      </c>
      <c r="F33" s="5">
        <v>0</v>
      </c>
      <c r="G33" s="5">
        <v>57420</v>
      </c>
      <c r="H33"/>
    </row>
    <row r="34" spans="2:8" x14ac:dyDescent="0.3">
      <c r="C34" s="4" t="s">
        <v>76</v>
      </c>
      <c r="F34" s="5">
        <v>0</v>
      </c>
      <c r="G34" s="5">
        <v>57420</v>
      </c>
      <c r="H34"/>
    </row>
    <row r="35" spans="2:8" x14ac:dyDescent="0.3">
      <c r="C35" s="4" t="s">
        <v>65</v>
      </c>
      <c r="D35" s="4" t="s">
        <v>99</v>
      </c>
      <c r="E35" s="4" t="s">
        <v>38</v>
      </c>
      <c r="F35" s="5">
        <v>7895</v>
      </c>
      <c r="G35" s="5">
        <v>232895</v>
      </c>
      <c r="H35"/>
    </row>
    <row r="36" spans="2:8" x14ac:dyDescent="0.3">
      <c r="D36" s="4" t="s">
        <v>194</v>
      </c>
      <c r="F36" s="5">
        <v>7895</v>
      </c>
      <c r="G36" s="5">
        <v>232895</v>
      </c>
      <c r="H36"/>
    </row>
    <row r="37" spans="2:8" x14ac:dyDescent="0.3">
      <c r="C37" s="4" t="s">
        <v>82</v>
      </c>
      <c r="F37" s="5">
        <v>7895</v>
      </c>
      <c r="G37" s="5">
        <v>232895</v>
      </c>
      <c r="H37"/>
    </row>
    <row r="38" spans="2:8" x14ac:dyDescent="0.3">
      <c r="B38" s="4" t="s">
        <v>83</v>
      </c>
      <c r="F38" s="5">
        <v>7895</v>
      </c>
      <c r="G38" s="5">
        <v>290315</v>
      </c>
      <c r="H38"/>
    </row>
    <row r="39" spans="2:8" x14ac:dyDescent="0.3">
      <c r="B39" s="4" t="s">
        <v>49</v>
      </c>
      <c r="C39" s="4" t="s">
        <v>125</v>
      </c>
      <c r="D39" s="4" t="s">
        <v>126</v>
      </c>
      <c r="E39" s="4" t="s">
        <v>128</v>
      </c>
      <c r="F39" s="5">
        <v>0</v>
      </c>
      <c r="G39" s="5">
        <v>13572</v>
      </c>
      <c r="H39"/>
    </row>
    <row r="40" spans="2:8" x14ac:dyDescent="0.3">
      <c r="D40" s="4" t="s">
        <v>196</v>
      </c>
      <c r="F40" s="5">
        <v>0</v>
      </c>
      <c r="G40" s="5">
        <v>13572</v>
      </c>
      <c r="H40"/>
    </row>
    <row r="41" spans="2:8" x14ac:dyDescent="0.3">
      <c r="C41" s="4" t="s">
        <v>197</v>
      </c>
      <c r="F41" s="5">
        <v>0</v>
      </c>
      <c r="G41" s="5">
        <v>13572</v>
      </c>
      <c r="H41"/>
    </row>
    <row r="42" spans="2:8" x14ac:dyDescent="0.3">
      <c r="B42" s="4" t="s">
        <v>85</v>
      </c>
      <c r="F42" s="5">
        <v>0</v>
      </c>
      <c r="G42" s="5">
        <v>13572</v>
      </c>
      <c r="H42"/>
    </row>
    <row r="43" spans="2:8" x14ac:dyDescent="0.3">
      <c r="B43" s="4" t="s">
        <v>46</v>
      </c>
      <c r="C43" s="4" t="s">
        <v>56</v>
      </c>
      <c r="D43" s="4" t="s">
        <v>63</v>
      </c>
      <c r="E43" s="4" t="s">
        <v>128</v>
      </c>
      <c r="F43" s="5">
        <v>0</v>
      </c>
      <c r="G43" s="5">
        <v>180423</v>
      </c>
      <c r="H43"/>
    </row>
    <row r="44" spans="2:8" x14ac:dyDescent="0.3">
      <c r="D44" s="4" t="s">
        <v>75</v>
      </c>
      <c r="F44" s="5">
        <v>0</v>
      </c>
      <c r="G44" s="5">
        <v>180423</v>
      </c>
      <c r="H44"/>
    </row>
    <row r="45" spans="2:8" x14ac:dyDescent="0.3">
      <c r="D45" s="4" t="s">
        <v>150</v>
      </c>
      <c r="E45" s="4" t="s">
        <v>45</v>
      </c>
      <c r="F45" s="5">
        <v>0</v>
      </c>
      <c r="G45" s="5">
        <v>14998</v>
      </c>
      <c r="H45"/>
    </row>
    <row r="46" spans="2:8" x14ac:dyDescent="0.3">
      <c r="D46" s="4" t="s">
        <v>198</v>
      </c>
      <c r="F46" s="5">
        <v>0</v>
      </c>
      <c r="G46" s="5">
        <v>14998</v>
      </c>
      <c r="H46"/>
    </row>
    <row r="47" spans="2:8" x14ac:dyDescent="0.3">
      <c r="C47" s="4" t="s">
        <v>76</v>
      </c>
      <c r="F47" s="5">
        <v>0</v>
      </c>
      <c r="G47" s="5">
        <v>195421</v>
      </c>
      <c r="H47"/>
    </row>
    <row r="48" spans="2:8" x14ac:dyDescent="0.3">
      <c r="C48" s="4" t="s">
        <v>60</v>
      </c>
      <c r="D48" s="4" t="s">
        <v>61</v>
      </c>
      <c r="E48" s="4" t="s">
        <v>38</v>
      </c>
      <c r="F48" s="5">
        <v>14555</v>
      </c>
      <c r="G48" s="5">
        <v>70534</v>
      </c>
      <c r="H48"/>
    </row>
    <row r="49" spans="2:8" x14ac:dyDescent="0.3">
      <c r="D49" s="4" t="s">
        <v>77</v>
      </c>
      <c r="F49" s="5">
        <v>14555</v>
      </c>
      <c r="G49" s="5">
        <v>70534</v>
      </c>
      <c r="H49"/>
    </row>
    <row r="50" spans="2:8" x14ac:dyDescent="0.3">
      <c r="C50" s="4" t="s">
        <v>78</v>
      </c>
      <c r="F50" s="5">
        <v>14555</v>
      </c>
      <c r="G50" s="5">
        <v>70534</v>
      </c>
      <c r="H50"/>
    </row>
    <row r="51" spans="2:8" x14ac:dyDescent="0.3">
      <c r="C51" s="4" t="s">
        <v>172</v>
      </c>
      <c r="D51" s="4" t="s">
        <v>173</v>
      </c>
      <c r="E51" s="4" t="s">
        <v>45</v>
      </c>
      <c r="F51" s="5">
        <v>0</v>
      </c>
      <c r="G51" s="5">
        <v>32800</v>
      </c>
      <c r="H51"/>
    </row>
    <row r="52" spans="2:8" x14ac:dyDescent="0.3">
      <c r="D52" s="4" t="s">
        <v>199</v>
      </c>
      <c r="F52" s="5">
        <v>0</v>
      </c>
      <c r="G52" s="5">
        <v>32800</v>
      </c>
      <c r="H52"/>
    </row>
    <row r="53" spans="2:8" x14ac:dyDescent="0.3">
      <c r="C53" s="4" t="s">
        <v>200</v>
      </c>
      <c r="F53" s="5">
        <v>0</v>
      </c>
      <c r="G53" s="5">
        <v>32800</v>
      </c>
      <c r="H53"/>
    </row>
    <row r="54" spans="2:8" x14ac:dyDescent="0.3">
      <c r="C54" s="4" t="s">
        <v>179</v>
      </c>
      <c r="D54" s="4" t="s">
        <v>180</v>
      </c>
      <c r="E54" s="4" t="s">
        <v>38</v>
      </c>
      <c r="F54" s="5">
        <v>54419</v>
      </c>
      <c r="G54" s="5">
        <v>1142812</v>
      </c>
      <c r="H54"/>
    </row>
    <row r="55" spans="2:8" x14ac:dyDescent="0.3">
      <c r="D55" s="4" t="s">
        <v>201</v>
      </c>
      <c r="F55" s="5">
        <v>54419</v>
      </c>
      <c r="G55" s="5">
        <v>1142812</v>
      </c>
      <c r="H55"/>
    </row>
    <row r="56" spans="2:8" x14ac:dyDescent="0.3">
      <c r="D56" s="4" t="s">
        <v>185</v>
      </c>
      <c r="E56" s="4" t="s">
        <v>45</v>
      </c>
      <c r="F56" s="5">
        <v>547510</v>
      </c>
      <c r="G56" s="5">
        <v>2313672</v>
      </c>
      <c r="H56"/>
    </row>
    <row r="57" spans="2:8" x14ac:dyDescent="0.3">
      <c r="D57" s="4" t="s">
        <v>203</v>
      </c>
      <c r="F57" s="5">
        <v>547510</v>
      </c>
      <c r="G57" s="5">
        <v>2313672</v>
      </c>
      <c r="H57"/>
    </row>
    <row r="58" spans="2:8" x14ac:dyDescent="0.3">
      <c r="C58" s="4" t="s">
        <v>202</v>
      </c>
      <c r="F58" s="5">
        <v>601929</v>
      </c>
      <c r="G58" s="5">
        <v>3456484</v>
      </c>
      <c r="H58"/>
    </row>
    <row r="59" spans="2:8" x14ac:dyDescent="0.3">
      <c r="C59" s="4" t="s">
        <v>52</v>
      </c>
      <c r="D59" s="4" t="s">
        <v>52</v>
      </c>
      <c r="E59" s="4" t="s">
        <v>128</v>
      </c>
      <c r="F59" s="5">
        <v>0</v>
      </c>
      <c r="G59" s="5">
        <v>8482</v>
      </c>
      <c r="H59"/>
    </row>
    <row r="60" spans="2:8" x14ac:dyDescent="0.3">
      <c r="D60" s="4" t="s">
        <v>86</v>
      </c>
      <c r="F60" s="5">
        <v>0</v>
      </c>
      <c r="G60" s="5">
        <v>8482</v>
      </c>
      <c r="H60"/>
    </row>
    <row r="61" spans="2:8" x14ac:dyDescent="0.3">
      <c r="C61" s="4" t="s">
        <v>86</v>
      </c>
      <c r="F61" s="5">
        <v>0</v>
      </c>
      <c r="G61" s="5">
        <v>8482</v>
      </c>
      <c r="H61"/>
    </row>
    <row r="62" spans="2:8" x14ac:dyDescent="0.3">
      <c r="B62" s="4" t="s">
        <v>87</v>
      </c>
      <c r="F62" s="5">
        <v>616484</v>
      </c>
      <c r="G62" s="5">
        <v>3763721</v>
      </c>
      <c r="H62"/>
    </row>
    <row r="63" spans="2:8" x14ac:dyDescent="0.3">
      <c r="B63" s="4" t="s">
        <v>68</v>
      </c>
      <c r="F63" s="5">
        <v>1669806</v>
      </c>
      <c r="G63" s="5">
        <v>7571991</v>
      </c>
      <c r="H63"/>
    </row>
    <row r="64" spans="2:8" x14ac:dyDescent="0.3">
      <c r="B64"/>
      <c r="C64"/>
      <c r="D64"/>
      <c r="E64"/>
      <c r="F64" s="6"/>
      <c r="G64" s="6"/>
      <c r="H64"/>
    </row>
    <row r="65" spans="2:8" x14ac:dyDescent="0.3">
      <c r="B65"/>
      <c r="C65"/>
      <c r="D65"/>
      <c r="E65"/>
      <c r="F65" s="6"/>
      <c r="G65" s="6"/>
      <c r="H65"/>
    </row>
    <row r="66" spans="2:8" x14ac:dyDescent="0.3">
      <c r="B66"/>
      <c r="C66"/>
      <c r="D66"/>
      <c r="E66"/>
      <c r="F66" s="6"/>
      <c r="G66" s="6"/>
    </row>
    <row r="67" spans="2:8" x14ac:dyDescent="0.3">
      <c r="B67"/>
      <c r="C67"/>
      <c r="D67"/>
      <c r="E67"/>
      <c r="F67" s="6"/>
      <c r="G67" s="6"/>
    </row>
    <row r="68" spans="2:8" x14ac:dyDescent="0.3">
      <c r="B68"/>
      <c r="C68"/>
      <c r="D68"/>
      <c r="E68"/>
      <c r="F68" s="6"/>
      <c r="G68" s="6"/>
    </row>
    <row r="69" spans="2:8" x14ac:dyDescent="0.3">
      <c r="B69"/>
      <c r="C69"/>
      <c r="D69"/>
      <c r="E69"/>
      <c r="F69" s="6"/>
      <c r="G69" s="6"/>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6"/>
  <sheetViews>
    <sheetView workbookViewId="0">
      <selection activeCell="C22" sqref="C22"/>
    </sheetView>
  </sheetViews>
  <sheetFormatPr defaultColWidth="8.88671875" defaultRowHeight="14.4" x14ac:dyDescent="0.3"/>
  <cols>
    <col min="1" max="1" width="10" style="4" bestFit="1" customWidth="1"/>
    <col min="2" max="2" width="27.109375" style="4" bestFit="1" customWidth="1"/>
    <col min="3" max="3" width="55" style="4" bestFit="1" customWidth="1"/>
    <col min="4" max="4" width="50" style="4" bestFit="1" customWidth="1"/>
    <col min="5" max="5" width="16.109375" style="4" bestFit="1" customWidth="1"/>
    <col min="6" max="6" width="19.88671875" style="4" bestFit="1" customWidth="1"/>
    <col min="7" max="7" width="149.88671875" style="4" bestFit="1" customWidth="1"/>
    <col min="8" max="8" width="13.33203125" style="4" bestFit="1" customWidth="1"/>
    <col min="9" max="9" width="14.33203125" style="4" bestFit="1" customWidth="1"/>
    <col min="10" max="10" width="24.44140625" style="4" bestFit="1" customWidth="1"/>
    <col min="11" max="11" width="37.6640625" style="4" bestFit="1" customWidth="1"/>
    <col min="12" max="12" width="18.33203125" style="4" bestFit="1" customWidth="1"/>
    <col min="13" max="13" width="36.6640625" style="4" bestFit="1" customWidth="1"/>
    <col min="14" max="14" width="27.6640625" style="4" bestFit="1" customWidth="1"/>
    <col min="15" max="15" width="23.6640625" style="4" bestFit="1" customWidth="1"/>
    <col min="16" max="16" width="21.6640625" style="4" bestFit="1" customWidth="1"/>
    <col min="17" max="17" width="28.33203125" style="4" bestFit="1" customWidth="1"/>
    <col min="18" max="18" width="83.33203125" style="4" bestFit="1" customWidth="1"/>
    <col min="19" max="19" width="64.6640625" style="4" bestFit="1" customWidth="1"/>
    <col min="20" max="20" width="20.5546875" style="4" bestFit="1" customWidth="1"/>
    <col min="21" max="21" width="17.88671875" style="4" bestFit="1" customWidth="1"/>
    <col min="22" max="22" width="22.109375" style="4" bestFit="1" customWidth="1"/>
    <col min="23" max="23" width="13.33203125" style="4" bestFit="1" customWidth="1"/>
    <col min="24" max="24" width="11.109375" style="4" bestFit="1" customWidth="1"/>
    <col min="25" max="25" width="28" style="4" bestFit="1" customWidth="1"/>
    <col min="26" max="26" width="27.33203125" style="4" bestFit="1" customWidth="1"/>
    <col min="27" max="27" width="20.6640625" style="4" bestFit="1" customWidth="1"/>
    <col min="28" max="28" width="22.33203125" style="4" bestFit="1" customWidth="1"/>
    <col min="29" max="29" width="15" style="4" bestFit="1" customWidth="1"/>
    <col min="30" max="30" width="20" style="4" bestFit="1" customWidth="1"/>
    <col min="31" max="31" width="21.6640625" style="4" bestFit="1" customWidth="1"/>
    <col min="32" max="32" width="14.33203125" style="4" bestFit="1" customWidth="1"/>
    <col min="33" max="33" width="9.109375" style="4" bestFit="1" customWidth="1"/>
    <col min="34" max="16384" width="8.88671875" style="4"/>
  </cols>
  <sheetData>
    <row r="1" spans="1:33" x14ac:dyDescent="0.3">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4" t="s">
        <v>30</v>
      </c>
      <c r="AF1" s="4" t="s">
        <v>31</v>
      </c>
      <c r="AG1" s="4" t="s">
        <v>32</v>
      </c>
    </row>
    <row r="2" spans="1:33" x14ac:dyDescent="0.3">
      <c r="A2" s="4" t="s">
        <v>33</v>
      </c>
      <c r="B2" s="4" t="s">
        <v>64</v>
      </c>
      <c r="C2" s="4" t="s">
        <v>65</v>
      </c>
      <c r="D2" s="4" t="s">
        <v>93</v>
      </c>
      <c r="E2" s="4">
        <v>24020046</v>
      </c>
      <c r="G2" s="4" t="s">
        <v>94</v>
      </c>
      <c r="H2" s="4" t="s">
        <v>36</v>
      </c>
      <c r="I2" s="4" t="s">
        <v>37</v>
      </c>
      <c r="J2" s="4" t="s">
        <v>38</v>
      </c>
      <c r="M2" s="4" t="s">
        <v>95</v>
      </c>
      <c r="N2" s="4" t="s">
        <v>40</v>
      </c>
      <c r="P2" s="4" t="s">
        <v>96</v>
      </c>
      <c r="R2" s="4" t="s">
        <v>97</v>
      </c>
      <c r="V2" s="4" t="s">
        <v>98</v>
      </c>
      <c r="W2" s="19">
        <v>45163</v>
      </c>
      <c r="X2" s="19">
        <v>45148</v>
      </c>
      <c r="Y2" s="19">
        <v>45658</v>
      </c>
      <c r="Z2" s="19">
        <v>46022</v>
      </c>
      <c r="AA2" s="4">
        <v>50000</v>
      </c>
      <c r="AB2" s="4">
        <v>24250</v>
      </c>
      <c r="AC2" s="4">
        <v>74250</v>
      </c>
      <c r="AD2" s="4">
        <v>100000</v>
      </c>
      <c r="AE2" s="4">
        <v>48500</v>
      </c>
      <c r="AF2" s="4">
        <v>148500</v>
      </c>
    </row>
    <row r="3" spans="1:33" x14ac:dyDescent="0.3">
      <c r="A3" s="4" t="s">
        <v>33</v>
      </c>
      <c r="B3" s="4" t="s">
        <v>64</v>
      </c>
      <c r="C3" s="4" t="s">
        <v>65</v>
      </c>
      <c r="D3" s="4" t="s">
        <v>99</v>
      </c>
      <c r="E3" s="4">
        <v>24020039</v>
      </c>
      <c r="G3" s="4" t="s">
        <v>100</v>
      </c>
      <c r="H3" s="4" t="s">
        <v>36</v>
      </c>
      <c r="I3" s="4" t="s">
        <v>37</v>
      </c>
      <c r="J3" s="4" t="s">
        <v>38</v>
      </c>
      <c r="M3" s="4" t="s">
        <v>95</v>
      </c>
      <c r="N3" s="4" t="s">
        <v>40</v>
      </c>
      <c r="P3" s="4" t="s">
        <v>101</v>
      </c>
      <c r="V3" s="4" t="s">
        <v>102</v>
      </c>
      <c r="W3" s="19">
        <v>45141</v>
      </c>
      <c r="X3" s="19">
        <v>45141</v>
      </c>
      <c r="Y3" s="19">
        <v>45292</v>
      </c>
      <c r="Z3" s="19">
        <v>45657</v>
      </c>
      <c r="AA3" s="4">
        <v>100000</v>
      </c>
      <c r="AB3" s="4">
        <v>48500</v>
      </c>
      <c r="AC3" s="4">
        <v>148500</v>
      </c>
      <c r="AD3" s="4">
        <v>100000</v>
      </c>
      <c r="AE3" s="4">
        <v>48500</v>
      </c>
      <c r="AF3" s="4">
        <v>148500</v>
      </c>
    </row>
    <row r="4" spans="1:33" x14ac:dyDescent="0.3">
      <c r="A4" s="4" t="s">
        <v>33</v>
      </c>
      <c r="B4" s="4" t="s">
        <v>64</v>
      </c>
      <c r="C4" s="4" t="s">
        <v>65</v>
      </c>
      <c r="D4" s="4" t="s">
        <v>99</v>
      </c>
      <c r="E4" s="4">
        <v>24020048</v>
      </c>
      <c r="G4" s="4" t="s">
        <v>103</v>
      </c>
      <c r="H4" s="4" t="s">
        <v>36</v>
      </c>
      <c r="I4" s="4" t="s">
        <v>37</v>
      </c>
      <c r="J4" s="4" t="s">
        <v>38</v>
      </c>
      <c r="M4" s="4" t="s">
        <v>104</v>
      </c>
      <c r="N4" s="4" t="s">
        <v>51</v>
      </c>
      <c r="P4" s="4" t="s">
        <v>101</v>
      </c>
      <c r="V4" s="4" t="s">
        <v>105</v>
      </c>
      <c r="W4" s="19">
        <v>45153</v>
      </c>
      <c r="X4" s="19">
        <v>45153</v>
      </c>
      <c r="Y4" s="19">
        <v>45292</v>
      </c>
      <c r="Z4" s="19">
        <v>45657</v>
      </c>
      <c r="AA4" s="4">
        <v>75000</v>
      </c>
      <c r="AB4" s="4">
        <v>0</v>
      </c>
      <c r="AC4" s="4">
        <v>75000</v>
      </c>
      <c r="AD4" s="4">
        <v>75000</v>
      </c>
      <c r="AE4" s="4">
        <v>0</v>
      </c>
      <c r="AF4" s="4">
        <v>75000</v>
      </c>
    </row>
    <row r="5" spans="1:33" x14ac:dyDescent="0.3">
      <c r="A5" s="4" t="s">
        <v>33</v>
      </c>
      <c r="B5" s="4" t="s">
        <v>64</v>
      </c>
      <c r="C5" s="4" t="s">
        <v>65</v>
      </c>
      <c r="D5" s="4" t="s">
        <v>99</v>
      </c>
      <c r="E5" s="4">
        <v>24020059</v>
      </c>
      <c r="G5" s="4" t="s">
        <v>106</v>
      </c>
      <c r="H5" s="4" t="s">
        <v>36</v>
      </c>
      <c r="I5" s="4" t="s">
        <v>37</v>
      </c>
      <c r="J5" s="4" t="s">
        <v>38</v>
      </c>
      <c r="M5" s="4" t="s">
        <v>107</v>
      </c>
      <c r="N5" s="4" t="s">
        <v>51</v>
      </c>
      <c r="P5" s="4" t="s">
        <v>101</v>
      </c>
      <c r="W5" s="19">
        <v>45169</v>
      </c>
      <c r="X5" s="19">
        <v>45169</v>
      </c>
      <c r="Y5" s="19">
        <v>45292</v>
      </c>
      <c r="Z5" s="19">
        <v>45657</v>
      </c>
      <c r="AA5" s="4">
        <v>150000</v>
      </c>
      <c r="AB5" s="4">
        <v>7895</v>
      </c>
      <c r="AC5" s="4">
        <v>157895</v>
      </c>
      <c r="AD5" s="4">
        <v>150000</v>
      </c>
      <c r="AE5" s="4">
        <v>7895</v>
      </c>
      <c r="AF5" s="4">
        <v>157895</v>
      </c>
    </row>
    <row r="6" spans="1:33" x14ac:dyDescent="0.3">
      <c r="A6" s="4" t="s">
        <v>33</v>
      </c>
      <c r="B6" s="4" t="s">
        <v>64</v>
      </c>
      <c r="C6" s="4" t="s">
        <v>65</v>
      </c>
      <c r="D6" s="4" t="s">
        <v>66</v>
      </c>
      <c r="E6" s="4">
        <v>24020043</v>
      </c>
      <c r="G6" s="4" t="s">
        <v>108</v>
      </c>
      <c r="H6" s="4" t="s">
        <v>36</v>
      </c>
      <c r="I6" s="4" t="s">
        <v>37</v>
      </c>
      <c r="J6" s="4" t="s">
        <v>38</v>
      </c>
      <c r="M6" s="4" t="s">
        <v>39</v>
      </c>
      <c r="N6" s="4" t="s">
        <v>40</v>
      </c>
      <c r="P6" s="4" t="s">
        <v>67</v>
      </c>
      <c r="R6" s="4" t="s">
        <v>109</v>
      </c>
      <c r="S6" s="4" t="s">
        <v>110</v>
      </c>
      <c r="W6" s="19">
        <v>45146</v>
      </c>
      <c r="X6" s="19">
        <v>45148</v>
      </c>
      <c r="Y6" s="19">
        <v>45385</v>
      </c>
      <c r="Z6" s="19">
        <v>45749</v>
      </c>
      <c r="AA6" s="4">
        <v>59380</v>
      </c>
      <c r="AB6" s="4">
        <v>12200</v>
      </c>
      <c r="AC6" s="4">
        <v>71580</v>
      </c>
      <c r="AD6" s="4">
        <v>181272</v>
      </c>
      <c r="AE6" s="4">
        <v>36600</v>
      </c>
      <c r="AF6" s="4">
        <v>217872</v>
      </c>
      <c r="AG6" s="4" t="s">
        <v>111</v>
      </c>
    </row>
    <row r="7" spans="1:33" x14ac:dyDescent="0.3">
      <c r="A7" s="4" t="s">
        <v>33</v>
      </c>
      <c r="B7" s="4" t="s">
        <v>43</v>
      </c>
      <c r="C7" s="4" t="s">
        <v>34</v>
      </c>
      <c r="D7" s="4" t="s">
        <v>55</v>
      </c>
      <c r="E7" s="4">
        <v>24020047</v>
      </c>
      <c r="G7" s="4" t="s">
        <v>112</v>
      </c>
      <c r="H7" s="4" t="s">
        <v>36</v>
      </c>
      <c r="I7" s="4" t="s">
        <v>37</v>
      </c>
      <c r="J7" s="4" t="s">
        <v>38</v>
      </c>
      <c r="K7" s="4" t="s">
        <v>113</v>
      </c>
      <c r="L7" s="4" t="s">
        <v>40</v>
      </c>
      <c r="M7" s="4" t="s">
        <v>114</v>
      </c>
      <c r="N7" s="4" t="s">
        <v>54</v>
      </c>
      <c r="P7" s="4" t="s">
        <v>115</v>
      </c>
      <c r="R7" s="4" t="s">
        <v>116</v>
      </c>
      <c r="V7" s="4" t="s">
        <v>117</v>
      </c>
      <c r="W7" s="4" t="s">
        <v>47</v>
      </c>
      <c r="X7" s="19">
        <v>45149</v>
      </c>
      <c r="Y7" s="19">
        <v>45383</v>
      </c>
      <c r="Z7" s="19">
        <v>45747</v>
      </c>
      <c r="AA7" s="4">
        <v>139163</v>
      </c>
      <c r="AB7" s="4">
        <v>59641</v>
      </c>
      <c r="AC7" s="4">
        <v>198804</v>
      </c>
      <c r="AD7" s="4">
        <v>279457</v>
      </c>
      <c r="AE7" s="4">
        <v>119767</v>
      </c>
      <c r="AF7" s="4">
        <v>399224</v>
      </c>
    </row>
    <row r="8" spans="1:33" x14ac:dyDescent="0.3">
      <c r="A8" s="4" t="s">
        <v>33</v>
      </c>
      <c r="B8" s="4" t="s">
        <v>43</v>
      </c>
      <c r="C8" s="4" t="s">
        <v>34</v>
      </c>
      <c r="D8" s="4" t="s">
        <v>35</v>
      </c>
      <c r="E8" s="4">
        <v>24020055</v>
      </c>
      <c r="G8" s="4" t="s">
        <v>118</v>
      </c>
      <c r="H8" s="4" t="s">
        <v>44</v>
      </c>
      <c r="I8" s="4" t="s">
        <v>37</v>
      </c>
      <c r="J8" s="4" t="s">
        <v>38</v>
      </c>
      <c r="M8" s="4" t="s">
        <v>119</v>
      </c>
      <c r="N8" s="4" t="s">
        <v>40</v>
      </c>
      <c r="P8" s="4" t="s">
        <v>41</v>
      </c>
      <c r="W8" s="4" t="s">
        <v>47</v>
      </c>
      <c r="X8" s="19">
        <v>45160</v>
      </c>
      <c r="Y8" s="19">
        <v>45139</v>
      </c>
      <c r="Z8" s="19">
        <v>45504</v>
      </c>
      <c r="AA8" s="4">
        <v>10101</v>
      </c>
      <c r="AB8" s="4">
        <v>4899</v>
      </c>
      <c r="AC8" s="4">
        <v>15000</v>
      </c>
      <c r="AD8" s="4">
        <v>10101</v>
      </c>
      <c r="AE8" s="4">
        <v>4899</v>
      </c>
      <c r="AF8" s="4">
        <v>15000</v>
      </c>
      <c r="AG8" s="4" t="s">
        <v>111</v>
      </c>
    </row>
    <row r="9" spans="1:33" x14ac:dyDescent="0.3">
      <c r="A9" s="4" t="s">
        <v>33</v>
      </c>
      <c r="B9" s="4" t="s">
        <v>43</v>
      </c>
      <c r="C9" s="4" t="s">
        <v>34</v>
      </c>
      <c r="D9" s="4" t="s">
        <v>120</v>
      </c>
      <c r="E9" s="4">
        <v>24020052</v>
      </c>
      <c r="G9" s="4" t="s">
        <v>121</v>
      </c>
      <c r="H9" s="4" t="s">
        <v>36</v>
      </c>
      <c r="I9" s="4" t="s">
        <v>37</v>
      </c>
      <c r="J9" s="4" t="s">
        <v>38</v>
      </c>
      <c r="M9" s="4" t="s">
        <v>57</v>
      </c>
      <c r="N9" s="4" t="s">
        <v>40</v>
      </c>
      <c r="P9" s="4" t="s">
        <v>122</v>
      </c>
      <c r="V9" s="4" t="s">
        <v>123</v>
      </c>
      <c r="W9" s="19">
        <v>45156</v>
      </c>
      <c r="X9" s="19">
        <v>45159</v>
      </c>
      <c r="Y9" s="19">
        <v>45292</v>
      </c>
      <c r="Z9" s="19">
        <v>45657</v>
      </c>
      <c r="AA9" s="4">
        <v>102308</v>
      </c>
      <c r="AB9" s="4">
        <v>49619</v>
      </c>
      <c r="AC9" s="4">
        <v>151927</v>
      </c>
      <c r="AD9" s="4">
        <v>293450</v>
      </c>
      <c r="AE9" s="4">
        <v>142323</v>
      </c>
      <c r="AF9" s="4">
        <v>435773</v>
      </c>
      <c r="AG9" s="4" t="s">
        <v>124</v>
      </c>
    </row>
    <row r="10" spans="1:33" x14ac:dyDescent="0.3">
      <c r="A10" s="4" t="s">
        <v>33</v>
      </c>
      <c r="B10" s="4" t="s">
        <v>43</v>
      </c>
      <c r="C10" s="4" t="s">
        <v>125</v>
      </c>
      <c r="D10" s="4" t="s">
        <v>126</v>
      </c>
      <c r="E10" s="4">
        <v>24020045</v>
      </c>
      <c r="G10" s="4" t="s">
        <v>127</v>
      </c>
      <c r="H10" s="4" t="s">
        <v>44</v>
      </c>
      <c r="I10" s="4" t="s">
        <v>37</v>
      </c>
      <c r="J10" s="4" t="s">
        <v>128</v>
      </c>
      <c r="M10" s="4" t="s">
        <v>129</v>
      </c>
      <c r="N10" s="4" t="s">
        <v>49</v>
      </c>
      <c r="P10" s="4" t="s">
        <v>130</v>
      </c>
      <c r="W10" s="4" t="s">
        <v>47</v>
      </c>
      <c r="X10" s="19">
        <v>45148</v>
      </c>
      <c r="Y10" s="19">
        <v>45154</v>
      </c>
      <c r="Z10" s="19">
        <v>45423</v>
      </c>
      <c r="AA10" s="4">
        <v>13572</v>
      </c>
      <c r="AB10" s="4">
        <v>0</v>
      </c>
      <c r="AC10" s="4">
        <v>13572</v>
      </c>
      <c r="AD10" s="4">
        <v>13572</v>
      </c>
      <c r="AE10" s="4">
        <v>0</v>
      </c>
      <c r="AF10" s="4">
        <v>13572</v>
      </c>
    </row>
    <row r="11" spans="1:33" x14ac:dyDescent="0.3">
      <c r="A11" s="4" t="s">
        <v>33</v>
      </c>
      <c r="B11" s="4" t="s">
        <v>43</v>
      </c>
      <c r="C11" s="4" t="s">
        <v>48</v>
      </c>
      <c r="D11" s="4" t="s">
        <v>59</v>
      </c>
      <c r="E11" s="4">
        <v>24020051</v>
      </c>
      <c r="G11" s="4" t="s">
        <v>131</v>
      </c>
      <c r="H11" s="4" t="s">
        <v>36</v>
      </c>
      <c r="I11" s="4" t="s">
        <v>37</v>
      </c>
      <c r="J11" s="4" t="s">
        <v>38</v>
      </c>
      <c r="M11" s="4" t="s">
        <v>132</v>
      </c>
      <c r="N11" s="4" t="s">
        <v>40</v>
      </c>
      <c r="P11" s="4" t="s">
        <v>133</v>
      </c>
      <c r="R11" s="4" t="s">
        <v>134</v>
      </c>
      <c r="W11" s="19">
        <v>45153</v>
      </c>
      <c r="X11" s="19">
        <v>45154</v>
      </c>
      <c r="Y11" s="19">
        <v>45292</v>
      </c>
      <c r="Z11" s="19">
        <v>45657</v>
      </c>
      <c r="AA11" s="4">
        <v>150430</v>
      </c>
      <c r="AB11" s="4">
        <v>72959</v>
      </c>
      <c r="AC11" s="4">
        <v>223389</v>
      </c>
      <c r="AD11" s="4">
        <v>679321</v>
      </c>
      <c r="AE11" s="4">
        <v>329471</v>
      </c>
      <c r="AF11" s="4">
        <v>1008792</v>
      </c>
      <c r="AG11" s="4" t="s">
        <v>135</v>
      </c>
    </row>
    <row r="12" spans="1:33" x14ac:dyDescent="0.3">
      <c r="A12" s="4" t="s">
        <v>33</v>
      </c>
      <c r="B12" s="4" t="s">
        <v>43</v>
      </c>
      <c r="C12" s="4" t="s">
        <v>48</v>
      </c>
      <c r="D12" s="4" t="s">
        <v>59</v>
      </c>
      <c r="E12" s="4">
        <v>24020053</v>
      </c>
      <c r="G12" s="4" t="s">
        <v>136</v>
      </c>
      <c r="H12" s="4" t="s">
        <v>36</v>
      </c>
      <c r="I12" s="4" t="s">
        <v>37</v>
      </c>
      <c r="J12" s="4" t="s">
        <v>38</v>
      </c>
      <c r="M12" s="4" t="s">
        <v>57</v>
      </c>
      <c r="N12" s="4" t="s">
        <v>40</v>
      </c>
      <c r="O12" s="4">
        <v>2343378</v>
      </c>
      <c r="P12" s="4" t="s">
        <v>137</v>
      </c>
      <c r="R12" s="4" t="s">
        <v>50</v>
      </c>
      <c r="V12" s="4" t="s">
        <v>138</v>
      </c>
      <c r="W12" s="19">
        <v>45153</v>
      </c>
      <c r="X12" s="19">
        <v>45160</v>
      </c>
      <c r="Y12" s="19">
        <v>45292</v>
      </c>
      <c r="Z12" s="19">
        <v>45657</v>
      </c>
      <c r="AA12" s="4">
        <v>163156</v>
      </c>
      <c r="AB12" s="4">
        <v>58518</v>
      </c>
      <c r="AC12" s="4">
        <v>221674</v>
      </c>
      <c r="AD12" s="4">
        <v>417858</v>
      </c>
      <c r="AE12" s="4">
        <v>182048</v>
      </c>
      <c r="AF12" s="4">
        <v>599906</v>
      </c>
      <c r="AG12" s="4" t="s">
        <v>139</v>
      </c>
    </row>
    <row r="13" spans="1:33" x14ac:dyDescent="0.3">
      <c r="A13" s="4" t="s">
        <v>33</v>
      </c>
      <c r="B13" s="4" t="s">
        <v>43</v>
      </c>
      <c r="C13" s="4" t="s">
        <v>56</v>
      </c>
      <c r="D13" s="4" t="s">
        <v>140</v>
      </c>
      <c r="E13" s="4">
        <v>24020054</v>
      </c>
      <c r="G13" s="4" t="s">
        <v>141</v>
      </c>
      <c r="H13" s="4" t="s">
        <v>36</v>
      </c>
      <c r="I13" s="4" t="s">
        <v>37</v>
      </c>
      <c r="J13" s="4" t="s">
        <v>42</v>
      </c>
      <c r="K13" s="4" t="s">
        <v>132</v>
      </c>
      <c r="L13" s="4" t="s">
        <v>40</v>
      </c>
      <c r="M13" s="4" t="s">
        <v>142</v>
      </c>
      <c r="N13" s="4" t="s">
        <v>54</v>
      </c>
      <c r="P13" s="4" t="s">
        <v>143</v>
      </c>
      <c r="S13" s="4" t="s">
        <v>144</v>
      </c>
      <c r="V13" s="4" t="s">
        <v>145</v>
      </c>
      <c r="W13" s="19">
        <v>45159</v>
      </c>
      <c r="X13" s="19">
        <v>45160</v>
      </c>
      <c r="Y13" s="19">
        <v>45292</v>
      </c>
      <c r="Z13" s="19">
        <v>45657</v>
      </c>
      <c r="AA13" s="4">
        <v>171614</v>
      </c>
      <c r="AB13" s="4">
        <v>13782</v>
      </c>
      <c r="AC13" s="4">
        <v>185396</v>
      </c>
      <c r="AD13" s="4">
        <v>51341</v>
      </c>
      <c r="AE13" s="4">
        <v>13167</v>
      </c>
      <c r="AF13" s="4">
        <v>64508</v>
      </c>
    </row>
    <row r="14" spans="1:33" x14ac:dyDescent="0.3">
      <c r="A14" s="4" t="s">
        <v>33</v>
      </c>
      <c r="B14" s="4" t="s">
        <v>43</v>
      </c>
      <c r="C14" s="4" t="s">
        <v>56</v>
      </c>
      <c r="D14" s="4" t="s">
        <v>146</v>
      </c>
      <c r="E14" s="4">
        <v>24020063</v>
      </c>
      <c r="G14" s="4" t="s">
        <v>147</v>
      </c>
      <c r="H14" s="4" t="s">
        <v>36</v>
      </c>
      <c r="I14" s="4" t="s">
        <v>37</v>
      </c>
      <c r="J14" s="4" t="s">
        <v>38</v>
      </c>
      <c r="M14" s="4" t="s">
        <v>95</v>
      </c>
      <c r="N14" s="4" t="s">
        <v>40</v>
      </c>
      <c r="P14" s="4" t="s">
        <v>148</v>
      </c>
      <c r="R14" s="4" t="s">
        <v>149</v>
      </c>
      <c r="W14" s="4" t="s">
        <v>47</v>
      </c>
      <c r="X14" s="19">
        <v>45169</v>
      </c>
      <c r="Y14" s="19">
        <v>45337</v>
      </c>
      <c r="Z14" s="19">
        <v>45702</v>
      </c>
      <c r="AA14" s="4">
        <v>132970</v>
      </c>
      <c r="AB14" s="4">
        <v>60293</v>
      </c>
      <c r="AC14" s="4">
        <v>193263</v>
      </c>
      <c r="AD14" s="4">
        <v>265047</v>
      </c>
      <c r="AE14" s="4">
        <v>120152</v>
      </c>
      <c r="AF14" s="4">
        <v>385199</v>
      </c>
    </row>
    <row r="15" spans="1:33" x14ac:dyDescent="0.3">
      <c r="A15" s="4" t="s">
        <v>33</v>
      </c>
      <c r="B15" s="4" t="s">
        <v>43</v>
      </c>
      <c r="C15" s="4" t="s">
        <v>56</v>
      </c>
      <c r="D15" s="4" t="s">
        <v>150</v>
      </c>
      <c r="E15" s="4">
        <v>24020038</v>
      </c>
      <c r="G15" s="4" t="s">
        <v>151</v>
      </c>
      <c r="H15" s="4" t="s">
        <v>36</v>
      </c>
      <c r="I15" s="4" t="s">
        <v>37</v>
      </c>
      <c r="J15" s="4" t="s">
        <v>45</v>
      </c>
      <c r="M15" s="4" t="s">
        <v>152</v>
      </c>
      <c r="N15" s="4" t="s">
        <v>46</v>
      </c>
      <c r="P15" s="4" t="s">
        <v>153</v>
      </c>
      <c r="S15" s="4" t="s">
        <v>154</v>
      </c>
      <c r="W15" s="19">
        <v>45142</v>
      </c>
      <c r="X15" s="19">
        <v>45141</v>
      </c>
      <c r="Y15" s="19">
        <v>45200</v>
      </c>
      <c r="Z15" s="19">
        <v>45473</v>
      </c>
      <c r="AA15" s="4">
        <v>14998</v>
      </c>
      <c r="AB15" s="4">
        <v>0</v>
      </c>
      <c r="AC15" s="4">
        <v>14998</v>
      </c>
      <c r="AD15" s="4">
        <v>14998</v>
      </c>
      <c r="AE15" s="4">
        <v>0</v>
      </c>
      <c r="AF15" s="4">
        <v>14998</v>
      </c>
    </row>
    <row r="16" spans="1:33" x14ac:dyDescent="0.3">
      <c r="A16" s="4" t="s">
        <v>33</v>
      </c>
      <c r="B16" s="4" t="s">
        <v>43</v>
      </c>
      <c r="C16" s="4" t="s">
        <v>56</v>
      </c>
      <c r="D16" s="4" t="s">
        <v>155</v>
      </c>
      <c r="E16" s="4">
        <v>24020037</v>
      </c>
      <c r="G16" s="4" t="s">
        <v>156</v>
      </c>
      <c r="H16" s="4" t="s">
        <v>36</v>
      </c>
      <c r="I16" s="4" t="s">
        <v>37</v>
      </c>
      <c r="J16" s="4" t="s">
        <v>38</v>
      </c>
      <c r="M16" s="4" t="s">
        <v>157</v>
      </c>
      <c r="N16" s="4" t="s">
        <v>40</v>
      </c>
      <c r="P16" s="4" t="s">
        <v>158</v>
      </c>
      <c r="W16" s="4" t="s">
        <v>47</v>
      </c>
      <c r="X16" s="19">
        <v>45140</v>
      </c>
      <c r="Y16" s="19">
        <v>45200</v>
      </c>
      <c r="Z16" s="19">
        <v>45565</v>
      </c>
      <c r="AA16" s="4">
        <v>81109</v>
      </c>
      <c r="AB16" s="4">
        <v>0</v>
      </c>
      <c r="AC16" s="4">
        <v>81109</v>
      </c>
      <c r="AD16" s="4">
        <v>81109</v>
      </c>
      <c r="AE16" s="4">
        <v>0</v>
      </c>
      <c r="AF16" s="4">
        <v>81109</v>
      </c>
      <c r="AG16" s="4" t="s">
        <v>124</v>
      </c>
    </row>
    <row r="17" spans="1:33" x14ac:dyDescent="0.3">
      <c r="A17" s="4" t="s">
        <v>33</v>
      </c>
      <c r="B17" s="4" t="s">
        <v>43</v>
      </c>
      <c r="C17" s="4" t="s">
        <v>56</v>
      </c>
      <c r="D17" s="4" t="s">
        <v>155</v>
      </c>
      <c r="E17" s="4">
        <v>24020040</v>
      </c>
      <c r="G17" s="4" t="s">
        <v>159</v>
      </c>
      <c r="H17" s="4" t="s">
        <v>36</v>
      </c>
      <c r="I17" s="4" t="s">
        <v>37</v>
      </c>
      <c r="J17" s="4" t="s">
        <v>128</v>
      </c>
      <c r="M17" s="4" t="s">
        <v>160</v>
      </c>
      <c r="N17" s="4" t="s">
        <v>51</v>
      </c>
      <c r="P17" s="4" t="s">
        <v>161</v>
      </c>
      <c r="S17" s="4" t="s">
        <v>162</v>
      </c>
      <c r="W17" s="4" t="s">
        <v>47</v>
      </c>
      <c r="X17" s="19">
        <v>45145</v>
      </c>
      <c r="Y17" s="19">
        <v>45154</v>
      </c>
      <c r="Z17" s="19">
        <v>45519</v>
      </c>
      <c r="AA17" s="4">
        <v>57420</v>
      </c>
      <c r="AB17" s="4">
        <v>0</v>
      </c>
      <c r="AC17" s="4">
        <v>57420</v>
      </c>
      <c r="AD17" s="4">
        <v>57420</v>
      </c>
      <c r="AE17" s="4">
        <v>0</v>
      </c>
      <c r="AF17" s="4">
        <v>57420</v>
      </c>
    </row>
    <row r="18" spans="1:33" x14ac:dyDescent="0.3">
      <c r="A18" s="4" t="s">
        <v>33</v>
      </c>
      <c r="B18" s="4" t="s">
        <v>43</v>
      </c>
      <c r="C18" s="4" t="s">
        <v>56</v>
      </c>
      <c r="D18" s="4" t="s">
        <v>63</v>
      </c>
      <c r="E18" s="4">
        <v>24020060</v>
      </c>
      <c r="G18" s="4" t="s">
        <v>163</v>
      </c>
      <c r="H18" s="4" t="s">
        <v>44</v>
      </c>
      <c r="I18" s="4" t="s">
        <v>37</v>
      </c>
      <c r="J18" s="4" t="s">
        <v>128</v>
      </c>
      <c r="M18" s="4" t="s">
        <v>164</v>
      </c>
      <c r="N18" s="4" t="s">
        <v>46</v>
      </c>
      <c r="P18" s="4" t="s">
        <v>165</v>
      </c>
      <c r="W18" s="4" t="s">
        <v>47</v>
      </c>
      <c r="X18" s="19">
        <v>45169</v>
      </c>
      <c r="Y18" s="19">
        <v>45108</v>
      </c>
      <c r="Z18" s="19">
        <v>45473</v>
      </c>
      <c r="AA18" s="4">
        <v>20124</v>
      </c>
      <c r="AB18" s="4">
        <v>0</v>
      </c>
      <c r="AC18" s="4">
        <v>20124</v>
      </c>
      <c r="AD18" s="4">
        <v>62169</v>
      </c>
      <c r="AE18" s="4">
        <v>0</v>
      </c>
      <c r="AF18" s="4">
        <v>62169</v>
      </c>
    </row>
    <row r="19" spans="1:33" x14ac:dyDescent="0.3">
      <c r="A19" s="4" t="s">
        <v>33</v>
      </c>
      <c r="B19" s="4" t="s">
        <v>43</v>
      </c>
      <c r="C19" s="4" t="s">
        <v>56</v>
      </c>
      <c r="D19" s="4" t="s">
        <v>63</v>
      </c>
      <c r="E19" s="4">
        <v>24020061</v>
      </c>
      <c r="G19" s="4" t="s">
        <v>166</v>
      </c>
      <c r="H19" s="4" t="s">
        <v>44</v>
      </c>
      <c r="I19" s="4" t="s">
        <v>37</v>
      </c>
      <c r="J19" s="4" t="s">
        <v>128</v>
      </c>
      <c r="M19" s="4" t="s">
        <v>164</v>
      </c>
      <c r="N19" s="4" t="s">
        <v>46</v>
      </c>
      <c r="P19" s="4" t="s">
        <v>167</v>
      </c>
      <c r="W19" s="4" t="s">
        <v>47</v>
      </c>
      <c r="X19" s="19">
        <v>45169</v>
      </c>
      <c r="Y19" s="19">
        <v>45108</v>
      </c>
      <c r="Z19" s="19">
        <v>45473</v>
      </c>
      <c r="AA19" s="4">
        <v>38280</v>
      </c>
      <c r="AB19" s="4">
        <v>0</v>
      </c>
      <c r="AC19" s="4">
        <v>38280</v>
      </c>
      <c r="AD19" s="4">
        <v>118254</v>
      </c>
      <c r="AE19" s="4">
        <v>0</v>
      </c>
      <c r="AF19" s="4">
        <v>118254</v>
      </c>
    </row>
    <row r="20" spans="1:33" x14ac:dyDescent="0.3">
      <c r="A20" s="4" t="s">
        <v>33</v>
      </c>
      <c r="B20" s="4" t="s">
        <v>43</v>
      </c>
      <c r="C20" s="4" t="s">
        <v>60</v>
      </c>
      <c r="D20" s="4" t="s">
        <v>61</v>
      </c>
      <c r="E20" s="4">
        <v>24020041</v>
      </c>
      <c r="G20" s="4" t="s">
        <v>168</v>
      </c>
      <c r="H20" s="4" t="s">
        <v>36</v>
      </c>
      <c r="I20" s="4" t="s">
        <v>37</v>
      </c>
      <c r="J20" s="4" t="s">
        <v>38</v>
      </c>
      <c r="K20" s="4" t="s">
        <v>169</v>
      </c>
      <c r="L20" s="4" t="s">
        <v>40</v>
      </c>
      <c r="M20" s="4" t="s">
        <v>170</v>
      </c>
      <c r="N20" s="4" t="s">
        <v>46</v>
      </c>
      <c r="P20" s="4" t="s">
        <v>62</v>
      </c>
      <c r="V20" s="4" t="s">
        <v>171</v>
      </c>
      <c r="W20" s="4" t="s">
        <v>47</v>
      </c>
      <c r="X20" s="19">
        <v>45146</v>
      </c>
      <c r="Y20" s="19">
        <v>45108</v>
      </c>
      <c r="Z20" s="19">
        <v>45473</v>
      </c>
      <c r="AA20" s="4">
        <v>27676</v>
      </c>
      <c r="AB20" s="4">
        <v>7196</v>
      </c>
      <c r="AC20" s="4">
        <v>34872</v>
      </c>
      <c r="AD20" s="4">
        <v>55979</v>
      </c>
      <c r="AE20" s="4">
        <v>14555</v>
      </c>
      <c r="AF20" s="4">
        <v>70534</v>
      </c>
    </row>
    <row r="21" spans="1:33" x14ac:dyDescent="0.3">
      <c r="A21" s="4" t="s">
        <v>33</v>
      </c>
      <c r="B21" s="4" t="s">
        <v>43</v>
      </c>
      <c r="C21" s="4" t="s">
        <v>172</v>
      </c>
      <c r="D21" s="4" t="s">
        <v>173</v>
      </c>
      <c r="E21" s="4">
        <v>24020058</v>
      </c>
      <c r="G21" s="4" t="s">
        <v>174</v>
      </c>
      <c r="H21" s="4" t="s">
        <v>36</v>
      </c>
      <c r="I21" s="4" t="s">
        <v>37</v>
      </c>
      <c r="J21" s="4" t="s">
        <v>45</v>
      </c>
      <c r="M21" s="4" t="s">
        <v>53</v>
      </c>
      <c r="N21" s="4" t="s">
        <v>46</v>
      </c>
      <c r="P21" s="4" t="s">
        <v>175</v>
      </c>
      <c r="W21" s="4" t="s">
        <v>47</v>
      </c>
      <c r="X21" s="19">
        <v>45166</v>
      </c>
      <c r="Y21" s="19">
        <v>45108</v>
      </c>
      <c r="Z21" s="19">
        <v>45473</v>
      </c>
      <c r="AA21" s="4">
        <v>32800</v>
      </c>
      <c r="AB21" s="4">
        <v>0</v>
      </c>
      <c r="AC21" s="4">
        <v>32800</v>
      </c>
      <c r="AD21" s="4">
        <v>32800</v>
      </c>
      <c r="AE21" s="4">
        <v>0</v>
      </c>
      <c r="AF21" s="4">
        <v>32800</v>
      </c>
    </row>
    <row r="22" spans="1:33" x14ac:dyDescent="0.3">
      <c r="A22" s="4" t="s">
        <v>33</v>
      </c>
      <c r="B22" s="4" t="s">
        <v>43</v>
      </c>
      <c r="C22" s="4" t="s">
        <v>52</v>
      </c>
      <c r="D22" s="4" t="s">
        <v>52</v>
      </c>
      <c r="E22" s="4">
        <v>24020044</v>
      </c>
      <c r="G22" s="4" t="s">
        <v>176</v>
      </c>
      <c r="H22" s="4" t="s">
        <v>44</v>
      </c>
      <c r="I22" s="4" t="s">
        <v>37</v>
      </c>
      <c r="J22" s="4" t="s">
        <v>128</v>
      </c>
      <c r="M22" s="4" t="s">
        <v>177</v>
      </c>
      <c r="N22" s="4" t="s">
        <v>46</v>
      </c>
      <c r="P22" s="4" t="s">
        <v>178</v>
      </c>
      <c r="W22" s="4" t="s">
        <v>47</v>
      </c>
      <c r="X22" s="19">
        <v>45148</v>
      </c>
      <c r="Y22" s="19">
        <v>45145</v>
      </c>
      <c r="Z22" s="19">
        <v>45303</v>
      </c>
      <c r="AA22" s="4">
        <v>8482</v>
      </c>
      <c r="AB22" s="4">
        <v>0</v>
      </c>
      <c r="AC22" s="4">
        <v>8482</v>
      </c>
      <c r="AD22" s="4">
        <v>8482</v>
      </c>
      <c r="AE22" s="4">
        <v>0</v>
      </c>
      <c r="AF22" s="4">
        <v>8482</v>
      </c>
    </row>
    <row r="23" spans="1:33" x14ac:dyDescent="0.3">
      <c r="A23" s="4" t="s">
        <v>33</v>
      </c>
      <c r="B23" s="4" t="s">
        <v>43</v>
      </c>
      <c r="C23" s="4" t="s">
        <v>179</v>
      </c>
      <c r="D23" s="4" t="s">
        <v>180</v>
      </c>
      <c r="E23" s="4">
        <v>24020056</v>
      </c>
      <c r="G23" s="4" t="s">
        <v>181</v>
      </c>
      <c r="H23" s="4" t="s">
        <v>44</v>
      </c>
      <c r="I23" s="4" t="s">
        <v>37</v>
      </c>
      <c r="J23" s="4" t="s">
        <v>38</v>
      </c>
      <c r="K23" s="4" t="s">
        <v>182</v>
      </c>
      <c r="L23" s="4" t="s">
        <v>40</v>
      </c>
      <c r="M23" s="4" t="s">
        <v>170</v>
      </c>
      <c r="N23" s="4" t="s">
        <v>46</v>
      </c>
      <c r="P23" s="4" t="s">
        <v>183</v>
      </c>
      <c r="W23" s="4" t="s">
        <v>47</v>
      </c>
      <c r="X23" s="19">
        <v>45160</v>
      </c>
      <c r="Y23" s="19">
        <v>45200</v>
      </c>
      <c r="Z23" s="19">
        <v>45565</v>
      </c>
      <c r="AA23" s="4">
        <v>429888</v>
      </c>
      <c r="AB23" s="4">
        <v>21494</v>
      </c>
      <c r="AC23" s="4">
        <v>451382</v>
      </c>
      <c r="AD23" s="4">
        <v>503468</v>
      </c>
      <c r="AE23" s="4">
        <v>25173</v>
      </c>
      <c r="AF23" s="4">
        <v>528641</v>
      </c>
      <c r="AG23" s="4" t="s">
        <v>58</v>
      </c>
    </row>
    <row r="24" spans="1:33" x14ac:dyDescent="0.3">
      <c r="A24" s="4" t="s">
        <v>33</v>
      </c>
      <c r="B24" s="4" t="s">
        <v>43</v>
      </c>
      <c r="C24" s="4" t="s">
        <v>179</v>
      </c>
      <c r="D24" s="4" t="s">
        <v>180</v>
      </c>
      <c r="E24" s="4">
        <v>24020057</v>
      </c>
      <c r="G24" s="4" t="s">
        <v>184</v>
      </c>
      <c r="H24" s="4" t="s">
        <v>36</v>
      </c>
      <c r="I24" s="4" t="s">
        <v>37</v>
      </c>
      <c r="J24" s="4" t="s">
        <v>38</v>
      </c>
      <c r="K24" s="4" t="s">
        <v>182</v>
      </c>
      <c r="L24" s="4" t="s">
        <v>40</v>
      </c>
      <c r="M24" s="4" t="s">
        <v>170</v>
      </c>
      <c r="N24" s="4" t="s">
        <v>46</v>
      </c>
      <c r="P24" s="4" t="s">
        <v>183</v>
      </c>
      <c r="W24" s="4" t="s">
        <v>47</v>
      </c>
      <c r="X24" s="19">
        <v>45160</v>
      </c>
      <c r="Y24" s="19">
        <v>45200</v>
      </c>
      <c r="Z24" s="19">
        <v>45565</v>
      </c>
      <c r="AA24" s="4">
        <v>584925</v>
      </c>
      <c r="AB24" s="4">
        <v>29246</v>
      </c>
      <c r="AC24" s="4">
        <v>614171</v>
      </c>
      <c r="AD24" s="4">
        <v>584925</v>
      </c>
      <c r="AE24" s="4">
        <v>29246</v>
      </c>
      <c r="AF24" s="4">
        <v>614171</v>
      </c>
      <c r="AG24" s="4" t="s">
        <v>58</v>
      </c>
    </row>
    <row r="25" spans="1:33" x14ac:dyDescent="0.3">
      <c r="A25" s="4" t="s">
        <v>33</v>
      </c>
      <c r="B25" s="4" t="s">
        <v>43</v>
      </c>
      <c r="C25" s="4" t="s">
        <v>179</v>
      </c>
      <c r="D25" s="4" t="s">
        <v>185</v>
      </c>
      <c r="E25" s="4">
        <v>24020050</v>
      </c>
      <c r="G25" s="4" t="s">
        <v>186</v>
      </c>
      <c r="H25" s="4" t="s">
        <v>36</v>
      </c>
      <c r="I25" s="4" t="s">
        <v>37</v>
      </c>
      <c r="J25" s="4" t="s">
        <v>45</v>
      </c>
      <c r="M25" s="4" t="s">
        <v>164</v>
      </c>
      <c r="N25" s="4" t="s">
        <v>46</v>
      </c>
      <c r="P25" s="4" t="s">
        <v>187</v>
      </c>
      <c r="R25" s="4" t="s">
        <v>188</v>
      </c>
      <c r="S25" s="4" t="s">
        <v>189</v>
      </c>
      <c r="W25" s="19">
        <v>45149</v>
      </c>
      <c r="X25" s="19">
        <v>45154</v>
      </c>
      <c r="Y25" s="19">
        <v>45170</v>
      </c>
      <c r="Z25" s="19">
        <v>45473</v>
      </c>
      <c r="AA25" s="4">
        <v>572596</v>
      </c>
      <c r="AB25" s="4">
        <v>177505</v>
      </c>
      <c r="AC25" s="4">
        <v>750101</v>
      </c>
      <c r="AD25" s="4">
        <v>1766162</v>
      </c>
      <c r="AE25" s="4">
        <v>547510</v>
      </c>
      <c r="AF25" s="4">
        <v>2313672</v>
      </c>
    </row>
    <row r="26" spans="1:33" x14ac:dyDescent="0.3">
      <c r="AF26" s="4">
        <f>SUM(AF2:AF25)</f>
        <v>7571991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24 Aug Proposal Summary</vt:lpstr>
      <vt:lpstr>FY24 Aug Proposal Summ-Pivot</vt:lpstr>
      <vt:lpstr>Aug 23 Proposal Data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2023-08-22T19:44:39Z</cp:lastPrinted>
  <dcterms:created xsi:type="dcterms:W3CDTF">2023-08-11T18:43:47Z</dcterms:created>
  <dcterms:modified xsi:type="dcterms:W3CDTF">2023-11-07T19:35:46Z</dcterms:modified>
</cp:coreProperties>
</file>