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2.xml" ContentType="application/vnd.openxmlformats-officedocument.drawing+xml"/>
  <Override PartName="/xl/slicers/slicer1.xml" ContentType="application/vnd.ms-excel.slicer+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3"/>
  <workbookPr hidePivotFieldList="1" defaultThemeVersion="166925"/>
  <mc:AlternateContent xmlns:mc="http://schemas.openxmlformats.org/markup-compatibility/2006">
    <mc:Choice Requires="x15">
      <x15ac:absPath xmlns:x15ac="http://schemas.microsoft.com/office/spreadsheetml/2010/11/ac" url="\\ad.siu.edu\files\ospa\OSPA Reports (Review) Q1-Q2-Q3-Q4\9. OVCR Monthly_YTD Reports-website\FY24\FY24_04_October Reports\Proposals\"/>
    </mc:Choice>
  </mc:AlternateContent>
  <xr:revisionPtr revIDLastSave="0" documentId="13_ncr:1_{C013B166-0955-4CD6-8F3E-65B0BE22C900}" xr6:coauthVersionLast="36" xr6:coauthVersionMax="36" xr10:uidLastSave="{00000000-0000-0000-0000-000000000000}"/>
  <bookViews>
    <workbookView xWindow="0" yWindow="0" windowWidth="23040" windowHeight="8820" activeTab="1" xr2:uid="{00000000-000D-0000-FFFF-FFFF00000000}"/>
  </bookViews>
  <sheets>
    <sheet name="FY24 Oct Proposal Summary" sheetId="3" r:id="rId1"/>
    <sheet name="FY24 Oct Proposal Summ-Pivot" sheetId="2" r:id="rId2"/>
    <sheet name="Oct 23 Proposal Data Source" sheetId="1" r:id="rId3"/>
  </sheets>
  <definedNames>
    <definedName name="_xlnm._FilterDatabase" localSheetId="0" hidden="1">'FY24 Oct Proposal Summary'!$A$2:$F$62</definedName>
    <definedName name="Slicer_Parent_Unit">#N/A</definedName>
    <definedName name="Slicer_Sponsor_Type">#N/A</definedName>
  </definedNames>
  <calcPr calcId="191029"/>
  <pivotCaches>
    <pivotCache cacheId="12" r:id="rId4"/>
    <pivotCache cacheId="13" r:id="rId5"/>
    <pivotCache cacheId="14" r:id="rId6"/>
  </pivotCaches>
  <extLst>
    <ext xmlns:x14="http://schemas.microsoft.com/office/spreadsheetml/2009/9/main" uri="{BBE1A952-AA13-448e-AADC-164F8A28A991}">
      <x14:slicerCaches>
        <x14:slicerCache r:id="rId7"/>
        <x14:slicerCache r:id="rId8"/>
      </x14:slicerCaches>
    </ext>
    <ext xmlns:x14="http://schemas.microsoft.com/office/spreadsheetml/2009/9/main" uri="{79F54976-1DA5-4618-B147-4CDE4B953A38}">
      <x14:workbookPr/>
    </ext>
  </extLst>
</workbook>
</file>

<file path=xl/calcChain.xml><?xml version="1.0" encoding="utf-8"?>
<calcChain xmlns="http://schemas.openxmlformats.org/spreadsheetml/2006/main">
  <c r="AB45" i="1" l="1"/>
  <c r="AC45" i="1"/>
  <c r="AD45" i="1"/>
  <c r="AE45" i="1"/>
  <c r="AF45" i="1"/>
  <c r="AA45" i="1"/>
</calcChain>
</file>

<file path=xl/sharedStrings.xml><?xml version="1.0" encoding="utf-8"?>
<sst xmlns="http://schemas.openxmlformats.org/spreadsheetml/2006/main" count="905" uniqueCount="276">
  <si>
    <t>Institution</t>
  </si>
  <si>
    <t>Grandparent Unit</t>
  </si>
  <si>
    <t>Parent Unit</t>
  </si>
  <si>
    <t>Lead Unit</t>
  </si>
  <si>
    <t>Proposal Number</t>
  </si>
  <si>
    <t>Prop Dev Number List</t>
  </si>
  <si>
    <t>Title</t>
  </si>
  <si>
    <t>Proposal Type</t>
  </si>
  <si>
    <t>Proposal Status</t>
  </si>
  <si>
    <t>Activity Type</t>
  </si>
  <si>
    <t>Prime Sponsor Name</t>
  </si>
  <si>
    <t>Prime Sponsor Type</t>
  </si>
  <si>
    <t>Sponsor Name</t>
  </si>
  <si>
    <t>Sponsor Type</t>
  </si>
  <si>
    <t>Sponsor Proposal Number</t>
  </si>
  <si>
    <t>Principal Investigators</t>
  </si>
  <si>
    <t>Multiple Principal Investigators</t>
  </si>
  <si>
    <t>Co-Investigators</t>
  </si>
  <si>
    <t>Key Persons</t>
  </si>
  <si>
    <t>Central Admin Contact</t>
  </si>
  <si>
    <t>Unit Admin Contact</t>
  </si>
  <si>
    <t>Opportunity</t>
  </si>
  <si>
    <t>Deadline Date</t>
  </si>
  <si>
    <t>Create Date</t>
  </si>
  <si>
    <t>Requested Start Date for Initial</t>
  </si>
  <si>
    <t>Requested End Date for Initial</t>
  </si>
  <si>
    <t>Total Direct Cost Initial</t>
  </si>
  <si>
    <t>Total Indirect Cost Initial</t>
  </si>
  <si>
    <t>Total Cost Initial</t>
  </si>
  <si>
    <t>Total Direct Cost Total</t>
  </si>
  <si>
    <t>Total Indirect Cost Total</t>
  </si>
  <si>
    <t>Total Cost Total</t>
  </si>
  <si>
    <t>NSF Code</t>
  </si>
  <si>
    <t>siu</t>
  </si>
  <si>
    <t>College of Agricultural, Life and Physical Sciences-SIUC</t>
  </si>
  <si>
    <t>School of Biological Science-SIUC</t>
  </si>
  <si>
    <t>New</t>
  </si>
  <si>
    <t>Pending</t>
  </si>
  <si>
    <t>Research</t>
  </si>
  <si>
    <t>National Institutes of Health</t>
  </si>
  <si>
    <t>Federal</t>
  </si>
  <si>
    <t>Office Of The Chancellor-SIUC</t>
  </si>
  <si>
    <t>Other Sponsored Activities</t>
  </si>
  <si>
    <t>State</t>
  </si>
  <si>
    <t>N\A</t>
  </si>
  <si>
    <t>College of Engineering, Computing, Technology, &amp; Math-SIUC</t>
  </si>
  <si>
    <t>Non-Profit (e.g. Foundation)</t>
  </si>
  <si>
    <t>School of Law-SIUC</t>
  </si>
  <si>
    <t>Institution of Higher Education</t>
  </si>
  <si>
    <t>School of Agricultural Sciences-SIUC</t>
  </si>
  <si>
    <t>College of Health and Human Sciences-SIUC</t>
  </si>
  <si>
    <t>National Science Foundation</t>
  </si>
  <si>
    <t>School of Mechanical, Aerospace, &amp; Materials Engr-SIUC</t>
  </si>
  <si>
    <t>College of Liberal Arts-SIUC</t>
  </si>
  <si>
    <t>Center for Archaeological Investigations-SIUC</t>
  </si>
  <si>
    <t>Dean and Provost-SMS</t>
  </si>
  <si>
    <t>School of Medicine-SMC</t>
  </si>
  <si>
    <t>Grand Total</t>
  </si>
  <si>
    <t>Sum of Total Indirect Cost Total</t>
  </si>
  <si>
    <t>Sum of Total Cost Total</t>
  </si>
  <si>
    <t>School of Biological Science-SIUC Total</t>
  </si>
  <si>
    <t>College of Agricultural, Life and Physical Sciences-SIUC Total</t>
  </si>
  <si>
    <t>School of Mechanical, Aerospace, &amp; Materials Engr-SIUC Total</t>
  </si>
  <si>
    <t>College of Engineering, Computing, Technology, &amp; Math-SIUC Total</t>
  </si>
  <si>
    <t>College of Health and Human Sciences-SIUC Total</t>
  </si>
  <si>
    <t>Center for Archaeological Investigations-SIUC Total</t>
  </si>
  <si>
    <t>College of Liberal Arts-SIUC Total</t>
  </si>
  <si>
    <t>Federal Total</t>
  </si>
  <si>
    <t>Institution of Higher Education Total</t>
  </si>
  <si>
    <t>School of Medicine-SMC Total</t>
  </si>
  <si>
    <t>Non-Profit (e.g. Foundation) Total</t>
  </si>
  <si>
    <t>School of Agricultural Sciences-SIUC Total</t>
  </si>
  <si>
    <t>School of Law-SIUC Total</t>
  </si>
  <si>
    <t>State Total</t>
  </si>
  <si>
    <t>Parent Unit/Lead College</t>
  </si>
  <si>
    <t>Lead Unit/School</t>
  </si>
  <si>
    <t>Sponsor/Activity Type</t>
  </si>
  <si>
    <t>Sum of Total Award</t>
  </si>
  <si>
    <t xml:space="preserve">Sum of Total Indirect Cost </t>
  </si>
  <si>
    <t>Biochemistry and Molecular Biology-SMC</t>
  </si>
  <si>
    <t>Sukesh Ranjan Bhaumik</t>
  </si>
  <si>
    <t>D.02</t>
  </si>
  <si>
    <t>National Institute of Food and Agriculture</t>
  </si>
  <si>
    <t>USDA-NIFA-AFRI-009755</t>
  </si>
  <si>
    <t>B.05</t>
  </si>
  <si>
    <t>School of Health Sciences-SIUC</t>
  </si>
  <si>
    <t>Illinois Department of Natural Resources</t>
  </si>
  <si>
    <t>Vice Chancellor for Research-SIUC</t>
  </si>
  <si>
    <t>STEM Education Research Center-SIUC</t>
  </si>
  <si>
    <t>Biochemistry and Molecular Biology-SMC Total</t>
  </si>
  <si>
    <t>School of Health Sciences-SIUC Total</t>
  </si>
  <si>
    <t>Vice Chancellor for Research-SIUC Total</t>
  </si>
  <si>
    <t>STEM Education Research Center-SIUC Total</t>
  </si>
  <si>
    <t>Southern Illinois University</t>
  </si>
  <si>
    <t>Lahiru Niroshan Thelhawadigedara</t>
  </si>
  <si>
    <t>School of Chemical and Biomolecular Sciences-SIUC</t>
  </si>
  <si>
    <t>Supplement</t>
  </si>
  <si>
    <t>Boyd McLean Goodson</t>
  </si>
  <si>
    <t>University of Missouri, System DBA: The Curators of the University of Missouri - Columbia</t>
  </si>
  <si>
    <t>Ruopu Li</t>
  </si>
  <si>
    <t>School of Physics &amp; Applied Physics-SIUC</t>
  </si>
  <si>
    <t>College of Arts and Media-SIUC</t>
  </si>
  <si>
    <t>School of Applied Engineering and Technology-SIUC</t>
  </si>
  <si>
    <t>Karumbaiah Chappanda Nanaiah</t>
  </si>
  <si>
    <t>School of Civil, Environmental &amp; Infrastructure Engr-SIUC</t>
  </si>
  <si>
    <t>School of Computing-SIUC</t>
  </si>
  <si>
    <t>School of Electrical, Computer and Biomedical Engr-SIUC</t>
  </si>
  <si>
    <t>Illinois State Board of Education</t>
  </si>
  <si>
    <t>Anas Mohammad Ramadan Alsobeh</t>
  </si>
  <si>
    <t>PA-20-195</t>
  </si>
  <si>
    <t>Other</t>
  </si>
  <si>
    <t>Ryan M Campbell</t>
  </si>
  <si>
    <t>Ayla Martine Amadio</t>
  </si>
  <si>
    <t>Dale Joseph Aschemann</t>
  </si>
  <si>
    <t>Linda M Clendenin</t>
  </si>
  <si>
    <t>U.S. Department of Agriculture</t>
  </si>
  <si>
    <t>V C Student Affairs-SIUC</t>
  </si>
  <si>
    <t>School of Physics &amp; Applied Physics-SIUC Total</t>
  </si>
  <si>
    <t>School of Applied Engineering and Technology-SIUC Total</t>
  </si>
  <si>
    <t>School of Civil, Environmental &amp; Infrastructure Engr-SIUC Total</t>
  </si>
  <si>
    <t>School of Computing-SIUC Total</t>
  </si>
  <si>
    <t>School of Electrical, Computer and Biomedical Engr-SIUC Total</t>
  </si>
  <si>
    <t>School of Chemical and Biomolecular Sciences-SIUC Total</t>
  </si>
  <si>
    <t>College of Arts and Media-SIUC Total</t>
  </si>
  <si>
    <t>V C Student Affairs-SIUC Total</t>
  </si>
  <si>
    <t>Other Total</t>
  </si>
  <si>
    <t>Office Of The Chancellor-SIUC Total</t>
  </si>
  <si>
    <t>Center for Rural Health-SMC</t>
  </si>
  <si>
    <t>Medication Assisted Recovery (MAR) Now - FY 24</t>
  </si>
  <si>
    <t>Illinois Department of Human Services</t>
  </si>
  <si>
    <t>Family Guidance Centers, Inc.</t>
  </si>
  <si>
    <t>Jeffrey A Franklin</t>
  </si>
  <si>
    <t>Katharine M Juul</t>
  </si>
  <si>
    <t>In search of new cancer biomarkers and therapeutic targets</t>
  </si>
  <si>
    <t>American Cancer Society</t>
  </si>
  <si>
    <t>Discovery Boost Grants</t>
  </si>
  <si>
    <t>Dissecting novel UPS regulation of FACT in orchestrating transcription</t>
  </si>
  <si>
    <t>PAR-22-060</t>
  </si>
  <si>
    <t>Deciphering regulatory mechanisms of transcription-coupled DNA double-strand break repair</t>
  </si>
  <si>
    <t>Physiology-SMC</t>
  </si>
  <si>
    <t>Advanced microscope technologies for single-molecule functional analyses of stereocilia components</t>
  </si>
  <si>
    <t>National Institute on Deafness and Other Communication Disorders</t>
  </si>
  <si>
    <t xml:space="preserve">Miyoshi, Takushi </t>
  </si>
  <si>
    <t>Buffy S Ellsworth, Punit Kohli</t>
  </si>
  <si>
    <t>Friend or foe? A role for the BNST in social familiarity discrimination</t>
  </si>
  <si>
    <t>Histochemical Society</t>
  </si>
  <si>
    <t>Jacob Nordman</t>
  </si>
  <si>
    <t>Jessica Taylor Jacobs</t>
  </si>
  <si>
    <t>Developing Soybean Germplasm with improved/reduced trypsin inhibitors and lectins</t>
  </si>
  <si>
    <t>Virginia Polytechnic Institute and State University</t>
  </si>
  <si>
    <t>Khalid Meksem</t>
  </si>
  <si>
    <t>Deciphering the carbohydrate biosynthesis pathway toward developing soybean seeds with high sucrose content and reduced undesirable polysaccharides</t>
  </si>
  <si>
    <t>AFRI-009755</t>
  </si>
  <si>
    <t>Deciphering the Soybean Seed Tocopherol Biosynthesis Pathway and Increasing Vitamin-E Intake in the American Diet</t>
  </si>
  <si>
    <t>Fayetteville State University</t>
  </si>
  <si>
    <t>Solving cover crop dilemma to tackle multiple nitrogen loss pathways and carbon sequestration</t>
  </si>
  <si>
    <t>Amir Sadeghpour</t>
  </si>
  <si>
    <t>Gabriella G Burkett</t>
  </si>
  <si>
    <t>D.01</t>
  </si>
  <si>
    <t>Development of high total oil and high protein soybean seeds</t>
  </si>
  <si>
    <t>Multi-Regional Soybean Checkoff</t>
  </si>
  <si>
    <t>Naoufal Lakhssassi</t>
  </si>
  <si>
    <t>On-Farm Integrated Soil Health Management Technologies to Economically and Socially Enhance Ecosystem Services of Marginal and Highly Erodible Soils under Agriculture Production</t>
  </si>
  <si>
    <t>USDA-NRCS-NHQ-CIGOFT-23-NOFO0001312</t>
  </si>
  <si>
    <t>Deciphering the genes involved in drought tolerance through forward and reverse genetics approaches</t>
  </si>
  <si>
    <t>Delineating the mechanisms of Chlamydia spread to the gastrointestinal tract following respiratory tract infection</t>
  </si>
  <si>
    <t>Vjollca H Konjufca</t>
  </si>
  <si>
    <t>Linking Host-Chlamydia Interactions to Autoimmune Myocarditis in a Susceptible Mouse Model</t>
  </si>
  <si>
    <t>Cincinnati Children's Hospital Medical Center</t>
  </si>
  <si>
    <t>Assessing novel polymerase chain reaction (PCR) primers to effectively identify denitrifying soil microorganisms in Mississippi River wetlands at Dogtooth Bend</t>
  </si>
  <si>
    <t>American Rivers</t>
  </si>
  <si>
    <t>Scott David Hamilton-Brehm</t>
  </si>
  <si>
    <t>Jonathan William Remo</t>
  </si>
  <si>
    <t>Hybrid Biochemical Upcycling of Biomass and Plastic to Advanced High-Value Platform Chemicals</t>
  </si>
  <si>
    <t>"Archaebiotics: Exploring Bioenergetics and the Response to Oxidative Stress"</t>
  </si>
  <si>
    <t>Divya Prakash</t>
  </si>
  <si>
    <t>PAR-23-145</t>
  </si>
  <si>
    <t>A structural and computational study of RNApin - a versatile structural theme for intra- and intermolecular RNA-RNA interactions</t>
  </si>
  <si>
    <t>Zhihua Du</t>
  </si>
  <si>
    <t>Xiaolan Huang</t>
  </si>
  <si>
    <t>PAR-21-155</t>
  </si>
  <si>
    <t>Collaborative Research: Using Spin Networks to Enable Next-Generation 'SABRE' Imaging and Polarizing Molecular Systems at Scale</t>
  </si>
  <si>
    <t>Renewal</t>
  </si>
  <si>
    <t>Pravas Deria</t>
  </si>
  <si>
    <t>NSF 22-605</t>
  </si>
  <si>
    <t>F.02</t>
  </si>
  <si>
    <t>School of Forestry &amp; Horticulture-SIUC</t>
  </si>
  <si>
    <t>McIntire Stennis Administration FY24</t>
  </si>
  <si>
    <t>Eric John Holzmueller</t>
  </si>
  <si>
    <t>McIntire-Stennis Cooperative Forestry Research</t>
  </si>
  <si>
    <t>Unlocking the Enigma of p53 Proteins: Understanding the Interplay between Mutant and Wild-type p53 in Serous Epithelial Ovarian Cancer</t>
  </si>
  <si>
    <t>Poopalasingam Sivakumar</t>
  </si>
  <si>
    <t>Thushari Jayasekera</t>
  </si>
  <si>
    <t>Vijayalakshmi N Ayyagari, Laurent Brard</t>
  </si>
  <si>
    <t>School of Architecture-SIUC</t>
  </si>
  <si>
    <t>DecarbCityTwin: A Platform for Equitable Decarbonization of the Built Environment</t>
  </si>
  <si>
    <t>University of Washington</t>
  </si>
  <si>
    <t>Mehdi Ashayeri Jahan Khanemloo</t>
  </si>
  <si>
    <t>Collaborative Research: Establishing an Electrical and Electronics Engineering Technology Program</t>
  </si>
  <si>
    <t>Julie Kaye Dunston</t>
  </si>
  <si>
    <t>21-958</t>
  </si>
  <si>
    <t>J.03</t>
  </si>
  <si>
    <t>Self-powered, self-sustainable, and artificial intelligence-based production and storage of green hydrogen using efficient heterojunction of nanomaterials</t>
  </si>
  <si>
    <t>Research, Development, and Innovation Authority</t>
  </si>
  <si>
    <t>Foreign Government</t>
  </si>
  <si>
    <t>Incorporating Climate Change in Construction of Wet Detention Basin in Hesse Park for Alleviating Riverine Flooding in Engle Creek, Illinois</t>
  </si>
  <si>
    <t>Illinois Environmental Protection Agency</t>
  </si>
  <si>
    <t>Ajay Kalra</t>
  </si>
  <si>
    <t>Prabir K Kolay, Debarshi Sen</t>
  </si>
  <si>
    <t>Green Infrastructure Grant Opportunities (FY 2024)</t>
  </si>
  <si>
    <t>AI Vigilance: Deciphering the Surveillance Apparatus and its Societal Implications for Ethics, Privacy, and Racial Justice</t>
  </si>
  <si>
    <t>National Endowment for Humanities</t>
  </si>
  <si>
    <t>GRANT13994232</t>
  </si>
  <si>
    <t>James D Sissom</t>
  </si>
  <si>
    <t>20231011-DOI-DOC</t>
  </si>
  <si>
    <t>I.01</t>
  </si>
  <si>
    <t>REU Supplement for ERI: The Role of a Novel Mechanosensitive Channel Modulator</t>
  </si>
  <si>
    <t>Chilman Bae</t>
  </si>
  <si>
    <t>Developing an Integrated Technology for Subsurface Hydrogen Harvest through Reservoir Creation and Management</t>
  </si>
  <si>
    <t>U.S. Department of Energy</t>
  </si>
  <si>
    <t>Pennsylvania State University, The</t>
  </si>
  <si>
    <t>Satya Harpalani</t>
  </si>
  <si>
    <t>DE-FOA-0002784</t>
  </si>
  <si>
    <t>School of Psychological and Behavioral Sciences-SIUC</t>
  </si>
  <si>
    <t>Autism Speaks Local Impact Grant</t>
  </si>
  <si>
    <t>Autism Speaks</t>
  </si>
  <si>
    <t>Denise Julianne Croft</t>
  </si>
  <si>
    <t>ABA of Illinois Collaboration- Graduate Assistants FY24 Externship</t>
  </si>
  <si>
    <t>Externship - SIUC only</t>
  </si>
  <si>
    <t>Applied Behavior Analysis of Illinois</t>
  </si>
  <si>
    <t>Ryan Nathaniel Redner</t>
  </si>
  <si>
    <t>A Phase I Archaeological Survey of the Lambdin Tract</t>
  </si>
  <si>
    <t>The Nature Conservancy</t>
  </si>
  <si>
    <t>School of Education-SIUC</t>
  </si>
  <si>
    <t>International Student Campus Engagement and Experiences of Diversity, Equity, and Inclusion</t>
  </si>
  <si>
    <t>National Association for Campus Activities</t>
  </si>
  <si>
    <t>Minghui Hou</t>
  </si>
  <si>
    <t>Access to Justice</t>
  </si>
  <si>
    <t>Illinois Bar Foundation</t>
  </si>
  <si>
    <t>Fisheries &amp; IL Aquaculture Center - SIUC</t>
  </si>
  <si>
    <t>Intensification of first year largemouth bass culture using alternative pond-based production systems</t>
  </si>
  <si>
    <t>Iowa State University of Science and Technology</t>
  </si>
  <si>
    <t>James Edward Garvey</t>
  </si>
  <si>
    <t>Habibollah Fakhraei</t>
  </si>
  <si>
    <t>Paul Brent Hitchens</t>
  </si>
  <si>
    <t>Monitoring VHS status of fish populations in Illinois lakes and rivers 2024</t>
  </si>
  <si>
    <t>Gregory Warren Whitledge</t>
  </si>
  <si>
    <t>Illinois Youth Risk Behavior Survey RFSP - 23-586SBE-CHFED-B-35484</t>
  </si>
  <si>
    <t>Daniel Leon Brown</t>
  </si>
  <si>
    <t>Jenna Ranee Jamieson, Wasantha Jayawardene, Jose Douglas Martinez Herrera, Jennifer Michelle Rhodes</t>
  </si>
  <si>
    <t>A large-scale transcriptome-wide computational analysis of RNA pseudoknots in human RNAs</t>
  </si>
  <si>
    <t>CADC Workforce Expansion Program Phase 2</t>
  </si>
  <si>
    <t>Jane L Nichols</t>
  </si>
  <si>
    <t>Lisa D Vinson</t>
  </si>
  <si>
    <t>Office of the President-SIUP</t>
  </si>
  <si>
    <t>Department of Public Safety-SIUC</t>
  </si>
  <si>
    <t>Southern Illinois University Carbondale Department of Public Safety FY24 Law Enforcement Camera Grant</t>
  </si>
  <si>
    <t>Illinois Law Enforcement Training and Standards Board</t>
  </si>
  <si>
    <t>Shawn A Tuthill</t>
  </si>
  <si>
    <t>CSFA Number 569-00-2537</t>
  </si>
  <si>
    <t>Student Health Services-SIUC</t>
  </si>
  <si>
    <t>End Student Housing Insecurity (ESHI) Grant FY24</t>
  </si>
  <si>
    <t>Illinois Board of Higher Education</t>
  </si>
  <si>
    <t>Jaime Ann Clark</t>
  </si>
  <si>
    <t>Rachelle Erin Ridgeway</t>
  </si>
  <si>
    <t>School of Forestry &amp; Horticulture-SIUC Total</t>
  </si>
  <si>
    <t>Physiology-SMC Total</t>
  </si>
  <si>
    <t>Fisheries &amp; IL Aquaculture Center - SIUC Total</t>
  </si>
  <si>
    <t>School of Architecture-SIUC Total</t>
  </si>
  <si>
    <t>School of Psychological and Behavioral Sciences-SIUC Total</t>
  </si>
  <si>
    <t>Center for Rural Health-SMC Total</t>
  </si>
  <si>
    <t>School of Education-SIUC Total</t>
  </si>
  <si>
    <t>Student Health Services-SIUC Total</t>
  </si>
  <si>
    <t>Department of Public Safety-SIUC Total</t>
  </si>
  <si>
    <t>Foreign Government Total</t>
  </si>
  <si>
    <t>(blank)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</si>
</sst>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24"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Calibri"/>
      <family val="2"/>
      <scheme val="minor"/>
    </font>
    <font>
      <sz val="11"/>
      <color theme="0" tint="-4.9989318521683403E-2"/>
      <name val="Calibri"/>
      <family val="2"/>
      <scheme val="minor"/>
    </font>
    <font>
      <b/>
      <sz val="11"/>
      <name val="Calibri"/>
      <family val="2"/>
      <scheme val="minor"/>
    </font>
    <font>
      <b/>
      <sz val="11"/>
      <color theme="0" tint="-4.9989318521683403E-2"/>
      <name val="Calibri"/>
      <family val="2"/>
      <scheme val="minor"/>
    </font>
    <font>
      <sz val="11"/>
      <name val="Calibri"/>
      <family val="2"/>
      <scheme val="minor"/>
    </font>
    <font>
      <sz val="36"/>
      <color theme="1"/>
      <name val="Times New Roman"/>
      <family val="1"/>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4BD97"/>
        <bgColor indexed="64"/>
      </patternFill>
    </fill>
    <fill>
      <patternFill patternType="solid">
        <fgColor rgb="FFDDD9C4"/>
        <bgColor indexed="64"/>
      </patternFill>
    </fill>
    <fill>
      <patternFill patternType="solid">
        <fgColor rgb="FF6C0633"/>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auto="1"/>
      </top>
      <bottom style="thin">
        <color auto="1"/>
      </bottom>
      <diagonal/>
    </border>
    <border>
      <left/>
      <right/>
      <top/>
      <bottom style="thin">
        <color auto="1"/>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44" fontId="1" fillId="0" borderId="0" applyFont="0" applyFill="0" applyBorder="0" applyAlignment="0" applyProtection="0"/>
  </cellStyleXfs>
  <cellXfs count="28">
    <xf numFmtId="0" fontId="0" fillId="0" borderId="0" xfId="0"/>
    <xf numFmtId="0" fontId="0" fillId="0" borderId="0" xfId="0" pivotButton="1"/>
    <xf numFmtId="0" fontId="0" fillId="0" borderId="0" xfId="0" applyAlignment="1">
      <alignment horizontal="left"/>
    </xf>
    <xf numFmtId="0" fontId="0" fillId="0" borderId="0" xfId="0" pivotButton="1" applyAlignment="1"/>
    <xf numFmtId="0" fontId="0" fillId="0" borderId="0" xfId="0" applyAlignment="1"/>
    <xf numFmtId="44" fontId="0" fillId="0" borderId="0" xfId="42" applyFont="1" applyAlignment="1"/>
    <xf numFmtId="44" fontId="0" fillId="0" borderId="0" xfId="42" applyFont="1"/>
    <xf numFmtId="0" fontId="18" fillId="0" borderId="0" xfId="0" applyFont="1"/>
    <xf numFmtId="44" fontId="18" fillId="0" borderId="0" xfId="42" applyFont="1"/>
    <xf numFmtId="0" fontId="19" fillId="0" borderId="10" xfId="0" applyFont="1" applyFill="1" applyBorder="1"/>
    <xf numFmtId="0" fontId="0" fillId="0" borderId="0" xfId="0" applyFont="1"/>
    <xf numFmtId="44" fontId="1" fillId="0" borderId="0" xfId="42" applyFont="1"/>
    <xf numFmtId="0" fontId="16" fillId="0" borderId="0" xfId="0" applyFont="1"/>
    <xf numFmtId="44" fontId="16" fillId="0" borderId="0" xfId="42" applyFont="1"/>
    <xf numFmtId="0" fontId="20" fillId="33" borderId="11" xfId="0" applyFont="1" applyFill="1" applyBorder="1"/>
    <xf numFmtId="44" fontId="20" fillId="33" borderId="11" xfId="42" applyFont="1" applyFill="1" applyBorder="1"/>
    <xf numFmtId="0" fontId="16" fillId="34" borderId="0" xfId="0" applyFont="1" applyFill="1"/>
    <xf numFmtId="0" fontId="22" fillId="33" borderId="11" xfId="0" applyFont="1" applyFill="1" applyBorder="1"/>
    <xf numFmtId="0" fontId="0" fillId="0" borderId="0" xfId="0" applyAlignment="1">
      <alignment horizontal="left" indent="1"/>
    </xf>
    <xf numFmtId="0" fontId="0" fillId="34" borderId="0" xfId="0" applyFont="1" applyFill="1"/>
    <xf numFmtId="0" fontId="17" fillId="35" borderId="0" xfId="0" applyFont="1" applyFill="1"/>
    <xf numFmtId="44" fontId="17" fillId="35" borderId="0" xfId="42" applyFont="1" applyFill="1" applyAlignment="1">
      <alignment horizontal="right"/>
    </xf>
    <xf numFmtId="0" fontId="21" fillId="35" borderId="10" xfId="0" applyFont="1" applyFill="1" applyBorder="1"/>
    <xf numFmtId="0" fontId="19" fillId="35" borderId="10" xfId="0" applyFont="1" applyFill="1" applyBorder="1"/>
    <xf numFmtId="44" fontId="21" fillId="35" borderId="10" xfId="42" applyFont="1" applyFill="1" applyBorder="1"/>
    <xf numFmtId="14" fontId="0" fillId="0" borderId="0" xfId="0" applyNumberFormat="1"/>
    <xf numFmtId="0" fontId="0" fillId="0" borderId="0" xfId="0" applyNumberFormat="1"/>
    <xf numFmtId="0" fontId="23" fillId="0" borderId="0" xfId="0" applyFont="1" applyAlignment="1">
      <alignment horizontal="left" vertical="center"/>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urrency" xfId="42" builtinId="4"/>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2">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s>
  <tableStyles count="0" defaultTableStyle="TableStyleMedium2" defaultPivotStyle="PivotStyleLight16"/>
  <colors>
    <mruColors>
      <color rgb="FFDDD9C4"/>
      <color rgb="FF6C06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2.xml"/><Relationship Id="rId3" Type="http://schemas.openxmlformats.org/officeDocument/2006/relationships/worksheet" Target="worksheets/sheet3.xml"/><Relationship Id="rId7" Type="http://schemas.microsoft.com/office/2007/relationships/slicerCache" Target="slicerCaches/slicerCache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3.xml"/><Relationship Id="rId11" Type="http://schemas.openxmlformats.org/officeDocument/2006/relationships/sharedStrings" Target="sharedStrings.xml"/><Relationship Id="rId5" Type="http://schemas.openxmlformats.org/officeDocument/2006/relationships/pivotCacheDefinition" Target="pivotCache/pivotCacheDefinition2.xml"/><Relationship Id="rId10" Type="http://schemas.openxmlformats.org/officeDocument/2006/relationships/styles" Target="styles.xml"/><Relationship Id="rId4" Type="http://schemas.openxmlformats.org/officeDocument/2006/relationships/pivotCacheDefinition" Target="pivotCache/pivotCacheDefinition1.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141093</xdr:colOff>
      <xdr:row>0</xdr:row>
      <xdr:rowOff>66040</xdr:rowOff>
    </xdr:from>
    <xdr:to>
      <xdr:col>0</xdr:col>
      <xdr:colOff>3056433</xdr:colOff>
      <xdr:row>0</xdr:row>
      <xdr:rowOff>1104900</xdr:rowOff>
    </xdr:to>
    <xdr:pic>
      <xdr:nvPicPr>
        <xdr:cNvPr id="5" name="Picture 4">
          <a:extLst>
            <a:ext uri="{FF2B5EF4-FFF2-40B4-BE49-F238E27FC236}">
              <a16:creationId xmlns:a16="http://schemas.microsoft.com/office/drawing/2014/main" id="{0E154B81-D611-4044-9F70-0D9D5E54DB0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1093" y="66040"/>
          <a:ext cx="2915340" cy="10388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93345</xdr:colOff>
      <xdr:row>12</xdr:row>
      <xdr:rowOff>17145</xdr:rowOff>
    </xdr:from>
    <xdr:to>
      <xdr:col>0</xdr:col>
      <xdr:colOff>2573655</xdr:colOff>
      <xdr:row>23</xdr:row>
      <xdr:rowOff>17145</xdr:rowOff>
    </xdr:to>
    <mc:AlternateContent xmlns:mc="http://schemas.openxmlformats.org/markup-compatibility/2006" xmlns:a14="http://schemas.microsoft.com/office/drawing/2010/main">
      <mc:Choice Requires="a14">
        <xdr:graphicFrame macro="">
          <xdr:nvGraphicFramePr>
            <xdr:cNvPr id="2" name="Sponsor Type">
              <a:extLst>
                <a:ext uri="{FF2B5EF4-FFF2-40B4-BE49-F238E27FC236}">
                  <a16:creationId xmlns:a16="http://schemas.microsoft.com/office/drawing/2014/main" id="{3DCB2486-11AC-4654-8209-2944352BAF96}"/>
                </a:ext>
              </a:extLst>
            </xdr:cNvPr>
            <xdr:cNvGraphicFramePr/>
          </xdr:nvGraphicFramePr>
          <xdr:xfrm>
            <a:off x="0" y="0"/>
            <a:ext cx="0" cy="0"/>
          </xdr:xfrm>
          <a:graphic>
            <a:graphicData uri="http://schemas.microsoft.com/office/drawing/2010/slicer">
              <sle:slicer xmlns:sle="http://schemas.microsoft.com/office/drawing/2010/slicer" name="Sponsor Type"/>
            </a:graphicData>
          </a:graphic>
        </xdr:graphicFrame>
      </mc:Choice>
      <mc:Fallback xmlns="">
        <xdr:sp macro="" textlink="">
          <xdr:nvSpPr>
            <xdr:cNvPr id="0" name=""/>
            <xdr:cNvSpPr>
              <a:spLocks noTextEdit="1"/>
            </xdr:cNvSpPr>
          </xdr:nvSpPr>
          <xdr:spPr>
            <a:xfrm>
              <a:off x="97155" y="2192655"/>
              <a:ext cx="2472690" cy="199072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0</xdr:col>
      <xdr:colOff>76200</xdr:colOff>
      <xdr:row>1</xdr:row>
      <xdr:rowOff>9526</xdr:rowOff>
    </xdr:from>
    <xdr:to>
      <xdr:col>0</xdr:col>
      <xdr:colOff>3716020</xdr:colOff>
      <xdr:row>11</xdr:row>
      <xdr:rowOff>93346</xdr:rowOff>
    </xdr:to>
    <mc:AlternateContent xmlns:mc="http://schemas.openxmlformats.org/markup-compatibility/2006" xmlns:a14="http://schemas.microsoft.com/office/drawing/2010/main">
      <mc:Choice Requires="a14">
        <xdr:graphicFrame macro="">
          <xdr:nvGraphicFramePr>
            <xdr:cNvPr id="4" name="Parent Unit/Lead College">
              <a:extLst>
                <a:ext uri="{FF2B5EF4-FFF2-40B4-BE49-F238E27FC236}">
                  <a16:creationId xmlns:a16="http://schemas.microsoft.com/office/drawing/2014/main" id="{9A8CFDEA-529F-4DB6-A5EF-6F8FB416C5E6}"/>
                </a:ext>
              </a:extLst>
            </xdr:cNvPr>
            <xdr:cNvGraphicFramePr/>
          </xdr:nvGraphicFramePr>
          <xdr:xfrm>
            <a:off x="0" y="0"/>
            <a:ext cx="0" cy="0"/>
          </xdr:xfrm>
          <a:graphic>
            <a:graphicData uri="http://schemas.microsoft.com/office/drawing/2010/slicer">
              <sle:slicer xmlns:sle="http://schemas.microsoft.com/office/drawing/2010/slicer" name="Parent Unit/Lead College"/>
            </a:graphicData>
          </a:graphic>
        </xdr:graphicFrame>
      </mc:Choice>
      <mc:Fallback xmlns="">
        <xdr:sp macro="" textlink="">
          <xdr:nvSpPr>
            <xdr:cNvPr id="0" name=""/>
            <xdr:cNvSpPr>
              <a:spLocks noTextEdit="1"/>
            </xdr:cNvSpPr>
          </xdr:nvSpPr>
          <xdr:spPr>
            <a:xfrm>
              <a:off x="76200" y="192406"/>
              <a:ext cx="3638550" cy="189547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longi, Kelly M" refreshedDate="45250.434171527777" createdVersion="6" refreshedVersion="6" minRefreshableVersion="3" recordCount="42" xr:uid="{0219951A-01A6-49C5-94ED-2360342BAA5B}">
  <cacheSource type="worksheet">
    <worksheetSource ref="A1:AG43" sheet="Oct 23 Proposal Data Source"/>
  </cacheSource>
  <cacheFields count="33">
    <cacheField name="Institution" numFmtId="0">
      <sharedItems containsBlank="1"/>
    </cacheField>
    <cacheField name="Grandparent Unit" numFmtId="0">
      <sharedItems containsBlank="1"/>
    </cacheField>
    <cacheField name="Parent Unit" numFmtId="0">
      <sharedItems containsBlank="1"/>
    </cacheField>
    <cacheField name="Lead Unit" numFmtId="0">
      <sharedItems containsBlank="1"/>
    </cacheField>
    <cacheField name="Proposal Number" numFmtId="0">
      <sharedItems containsString="0" containsBlank="1" containsNumber="1" containsInteger="1" minValue="24040113" maxValue="24040161"/>
    </cacheField>
    <cacheField name="Prop Dev Number List" numFmtId="0">
      <sharedItems containsNonDate="0" containsString="0" containsBlank="1"/>
    </cacheField>
    <cacheField name="Title" numFmtId="0">
      <sharedItems containsBlank="1"/>
    </cacheField>
    <cacheField name="Proposal Type" numFmtId="0">
      <sharedItems containsBlank="1"/>
    </cacheField>
    <cacheField name="Proposal Status" numFmtId="0">
      <sharedItems containsBlank="1"/>
    </cacheField>
    <cacheField name="Activity Type" numFmtId="0">
      <sharedItems containsBlank="1" count="5">
        <s v="Other Sponsored Activities"/>
        <s v="Research"/>
        <s v="Externship - SIUC only"/>
        <m/>
        <s v="Instruction/Training" u="1"/>
      </sharedItems>
    </cacheField>
    <cacheField name="Prime Sponsor Name" numFmtId="0">
      <sharedItems containsBlank="1"/>
    </cacheField>
    <cacheField name="Prime Sponsor Type" numFmtId="0">
      <sharedItems containsBlank="1"/>
    </cacheField>
    <cacheField name="Sponsor Name" numFmtId="0">
      <sharedItems containsBlank="1"/>
    </cacheField>
    <cacheField name="Sponsor Type" numFmtId="0">
      <sharedItems containsBlank="1" count="9">
        <s v="Non-Profit (e.g. Foundation)"/>
        <s v="Federal"/>
        <s v="Institution of Higher Education"/>
        <s v="Other"/>
        <s v="Foreign Government"/>
        <s v="State"/>
        <m/>
        <s v="IL Local Government" u="1"/>
        <s v="Private Profit (e.g. Industry)" u="1"/>
      </sharedItems>
    </cacheField>
    <cacheField name="Sponsor Proposal Number" numFmtId="0">
      <sharedItems containsBlank="1" containsMixedTypes="1" containsNumber="1" containsInteger="1" minValue="1533607" maxValue="2404387"/>
    </cacheField>
    <cacheField name="Principal Investigators" numFmtId="0">
      <sharedItems containsBlank="1"/>
    </cacheField>
    <cacheField name="Multiple Principal Investigators" numFmtId="0">
      <sharedItems containsNonDate="0" containsString="0" containsBlank="1"/>
    </cacheField>
    <cacheField name="Co-Investigators" numFmtId="0">
      <sharedItems containsBlank="1"/>
    </cacheField>
    <cacheField name="Key Persons" numFmtId="0">
      <sharedItems containsBlank="1"/>
    </cacheField>
    <cacheField name="Central Admin Contact" numFmtId="0">
      <sharedItems containsNonDate="0" containsString="0" containsBlank="1"/>
    </cacheField>
    <cacheField name="Unit Admin Contact" numFmtId="0">
      <sharedItems containsNonDate="0" containsString="0" containsBlank="1"/>
    </cacheField>
    <cacheField name="Opportunity" numFmtId="0">
      <sharedItems containsBlank="1"/>
    </cacheField>
    <cacheField name="Deadline Date" numFmtId="0">
      <sharedItems containsDate="1" containsBlank="1" containsMixedTypes="1" minDate="2023-10-03T00:00:00" maxDate="2023-11-16T00:00:00"/>
    </cacheField>
    <cacheField name="Create Date" numFmtId="0">
      <sharedItems containsNonDate="0" containsDate="1" containsString="0" containsBlank="1" minDate="2023-10-03T00:00:00" maxDate="2023-11-01T00:00:00"/>
    </cacheField>
    <cacheField name="Requested Start Date for Initial" numFmtId="0">
      <sharedItems containsNonDate="0" containsDate="1" containsString="0" containsBlank="1" minDate="2023-07-01T00:00:00" maxDate="2024-09-02T00:00:00"/>
    </cacheField>
    <cacheField name="Requested End Date for Initial" numFmtId="0">
      <sharedItems containsNonDate="0" containsDate="1" containsString="0" containsBlank="1" minDate="2024-06-28T00:00:00" maxDate="2025-09-01T00:00:00"/>
    </cacheField>
    <cacheField name="Total Direct Cost Initial" numFmtId="0">
      <sharedItems containsString="0" containsBlank="1" containsNumber="1" containsInteger="1" minValue="0" maxValue="578923"/>
    </cacheField>
    <cacheField name="Total Indirect Cost Initial" numFmtId="0">
      <sharedItems containsString="0" containsBlank="1" containsNumber="1" containsInteger="1" minValue="0" maxValue="160951"/>
    </cacheField>
    <cacheField name="Total Cost Initial" numFmtId="0">
      <sharedItems containsString="0" containsBlank="1" containsNumber="1" containsInteger="1" minValue="0" maxValue="680148"/>
    </cacheField>
    <cacheField name="Total Direct Cost Total" numFmtId="0">
      <sharedItems containsString="0" containsBlank="1" containsNumber="1" containsInteger="1" minValue="2500" maxValue="2139418"/>
    </cacheField>
    <cacheField name="Total Indirect Cost Total" numFmtId="0">
      <sharedItems containsString="0" containsBlank="1" containsNumber="1" containsInteger="1" minValue="0" maxValue="663219"/>
    </cacheField>
    <cacheField name="Total Cost Total" numFmtId="0">
      <sharedItems containsString="0" containsBlank="1" containsNumber="1" containsInteger="1" minValue="2500" maxValue="2802637"/>
    </cacheField>
    <cacheField name="NSF Code" numFmtId="0">
      <sharedItems containsBlank="1"/>
    </cacheField>
  </cacheFields>
  <extLst>
    <ext xmlns:x14="http://schemas.microsoft.com/office/spreadsheetml/2009/9/main" uri="{725AE2AE-9491-48be-B2B4-4EB974FC3084}">
      <x14:pivotCacheDefinition pivotCacheId="1565902153"/>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longi, Kelly M" refreshedDate="45250.43511875" createdVersion="6" refreshedVersion="6" minRefreshableVersion="3" recordCount="42" xr:uid="{4F78DC2D-E608-4514-A2B5-D0A505556AA7}">
  <cacheSource type="worksheet">
    <worksheetSource ref="G1:AG43" sheet="Oct 23 Proposal Data Source"/>
  </cacheSource>
  <cacheFields count="27">
    <cacheField name="Title" numFmtId="0">
      <sharedItems containsBlank="1"/>
    </cacheField>
    <cacheField name="Proposal Type" numFmtId="0">
      <sharedItems containsBlank="1"/>
    </cacheField>
    <cacheField name="Proposal Status" numFmtId="0">
      <sharedItems containsBlank="1"/>
    </cacheField>
    <cacheField name="Activity Type" numFmtId="0">
      <sharedItems containsBlank="1"/>
    </cacheField>
    <cacheField name="Prime Sponsor Name" numFmtId="0">
      <sharedItems containsBlank="1"/>
    </cacheField>
    <cacheField name="Prime Sponsor Type" numFmtId="0">
      <sharedItems containsBlank="1"/>
    </cacheField>
    <cacheField name="Sponsor Name" numFmtId="0">
      <sharedItems containsBlank="1"/>
    </cacheField>
    <cacheField name="Sponsor Type" numFmtId="0">
      <sharedItems containsBlank="1" count="9">
        <s v="Non-Profit (e.g. Foundation)"/>
        <s v="Federal"/>
        <s v="Institution of Higher Education"/>
        <s v="Other"/>
        <s v="Foreign Government"/>
        <s v="State"/>
        <m/>
        <s v="IL Local Government" u="1"/>
        <s v="Private Profit (e.g. Industry)" u="1"/>
      </sharedItems>
    </cacheField>
    <cacheField name="Sponsor Proposal Number" numFmtId="0">
      <sharedItems containsBlank="1" containsMixedTypes="1" containsNumber="1" containsInteger="1" minValue="1533607" maxValue="2404387"/>
    </cacheField>
    <cacheField name="Principal Investigators" numFmtId="0">
      <sharedItems containsBlank="1"/>
    </cacheField>
    <cacheField name="Multiple Principal Investigators" numFmtId="0">
      <sharedItems containsNonDate="0" containsString="0" containsBlank="1"/>
    </cacheField>
    <cacheField name="Co-Investigators" numFmtId="0">
      <sharedItems containsBlank="1"/>
    </cacheField>
    <cacheField name="Key Persons" numFmtId="0">
      <sharedItems containsBlank="1"/>
    </cacheField>
    <cacheField name="Central Admin Contact" numFmtId="0">
      <sharedItems containsNonDate="0" containsString="0" containsBlank="1"/>
    </cacheField>
    <cacheField name="Unit Admin Contact" numFmtId="0">
      <sharedItems containsNonDate="0" containsString="0" containsBlank="1"/>
    </cacheField>
    <cacheField name="Opportunity" numFmtId="0">
      <sharedItems containsBlank="1"/>
    </cacheField>
    <cacheField name="Deadline Date" numFmtId="0">
      <sharedItems containsDate="1" containsBlank="1" containsMixedTypes="1" minDate="2023-10-03T00:00:00" maxDate="2023-11-16T00:00:00"/>
    </cacheField>
    <cacheField name="Create Date" numFmtId="0">
      <sharedItems containsNonDate="0" containsDate="1" containsString="0" containsBlank="1" minDate="2023-10-03T00:00:00" maxDate="2023-11-01T00:00:00"/>
    </cacheField>
    <cacheField name="Requested Start Date for Initial" numFmtId="0">
      <sharedItems containsNonDate="0" containsDate="1" containsString="0" containsBlank="1" minDate="2023-07-01T00:00:00" maxDate="2024-09-02T00:00:00"/>
    </cacheField>
    <cacheField name="Requested End Date for Initial" numFmtId="0">
      <sharedItems containsNonDate="0" containsDate="1" containsString="0" containsBlank="1" minDate="2024-06-28T00:00:00" maxDate="2025-09-01T00:00:00"/>
    </cacheField>
    <cacheField name="Total Direct Cost Initial" numFmtId="0">
      <sharedItems containsString="0" containsBlank="1" containsNumber="1" containsInteger="1" minValue="0" maxValue="578923"/>
    </cacheField>
    <cacheField name="Total Indirect Cost Initial" numFmtId="0">
      <sharedItems containsString="0" containsBlank="1" containsNumber="1" containsInteger="1" minValue="0" maxValue="160951"/>
    </cacheField>
    <cacheField name="Total Cost Initial" numFmtId="0">
      <sharedItems containsString="0" containsBlank="1" containsNumber="1" containsInteger="1" minValue="0" maxValue="680148"/>
    </cacheField>
    <cacheField name="Total Direct Cost Total" numFmtId="0">
      <sharedItems containsString="0" containsBlank="1" containsNumber="1" containsInteger="1" minValue="2500" maxValue="2139418"/>
    </cacheField>
    <cacheField name="Total Indirect Cost Total" numFmtId="0">
      <sharedItems containsString="0" containsBlank="1" containsNumber="1" containsInteger="1" minValue="0" maxValue="663219"/>
    </cacheField>
    <cacheField name="Total Cost Total" numFmtId="0">
      <sharedItems containsString="0" containsBlank="1" containsNumber="1" containsInteger="1" minValue="2500" maxValue="2802637"/>
    </cacheField>
    <cacheField name="NSF Code" numFmtId="0">
      <sharedItems containsBlank="1"/>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atzenbacher, Ashley M" refreshedDate="45251.335717245369" createdVersion="6" refreshedVersion="6" minRefreshableVersion="3" recordCount="41" xr:uid="{84BB2AF5-8769-4B6A-B807-AA7843C49C9F}">
  <cacheSource type="worksheet">
    <worksheetSource ref="A1:AG42" sheet="Oct 23 Proposal Data Source"/>
  </cacheSource>
  <cacheFields count="33">
    <cacheField name="Institution" numFmtId="0">
      <sharedItems/>
    </cacheField>
    <cacheField name="Grandparent Unit" numFmtId="0">
      <sharedItems/>
    </cacheField>
    <cacheField name="Parent Unit" numFmtId="0">
      <sharedItems count="11">
        <s v="School of Medicine-SMC"/>
        <s v="College of Agricultural, Life and Physical Sciences-SIUC"/>
        <s v="College of Arts and Media-SIUC"/>
        <s v="College of Engineering, Computing, Technology, &amp; Math-SIUC"/>
        <s v="College of Health and Human Sciences-SIUC"/>
        <s v="College of Liberal Arts-SIUC"/>
        <s v="School of Education-SIUC"/>
        <s v="School of Law-SIUC"/>
        <s v="Vice Chancellor for Research-SIUC"/>
        <s v="Office Of The Chancellor-SIUC"/>
        <s v="V C Student Affairs-SIUC"/>
      </sharedItems>
    </cacheField>
    <cacheField name="Lead Unit" numFmtId="0">
      <sharedItems count="23">
        <s v="Center for Rural Health-SMC"/>
        <s v="Biochemistry and Molecular Biology-SMC"/>
        <s v="Physiology-SMC"/>
        <s v="School of Agricultural Sciences-SIUC"/>
        <s v="School of Biological Science-SIUC"/>
        <s v="School of Chemical and Biomolecular Sciences-SIUC"/>
        <s v="School of Forestry &amp; Horticulture-SIUC"/>
        <s v="School of Physics &amp; Applied Physics-SIUC"/>
        <s v="School of Architecture-SIUC"/>
        <s v="School of Applied Engineering and Technology-SIUC"/>
        <s v="School of Civil, Environmental &amp; Infrastructure Engr-SIUC"/>
        <s v="School of Computing-SIUC"/>
        <s v="School of Electrical, Computer and Biomedical Engr-SIUC"/>
        <s v="School of Mechanical, Aerospace, &amp; Materials Engr-SIUC"/>
        <s v="School of Psychological and Behavioral Sciences-SIUC"/>
        <s v="Center for Archaeological Investigations-SIUC"/>
        <s v="School of Education-SIUC"/>
        <s v="School of Law-SIUC"/>
        <s v="Fisheries &amp; IL Aquaculture Center - SIUC"/>
        <s v="STEM Education Research Center-SIUC"/>
        <s v="School of Health Sciences-SIUC"/>
        <s v="Department of Public Safety-SIUC"/>
        <s v="Student Health Services-SIUC"/>
      </sharedItems>
    </cacheField>
    <cacheField name="Proposal Number" numFmtId="0">
      <sharedItems containsSemiMixedTypes="0" containsString="0" containsNumber="1" containsInteger="1" minValue="24040113" maxValue="24040161"/>
    </cacheField>
    <cacheField name="Prop Dev Number List" numFmtId="0">
      <sharedItems containsNonDate="0" containsString="0" containsBlank="1"/>
    </cacheField>
    <cacheField name="Title" numFmtId="0">
      <sharedItems/>
    </cacheField>
    <cacheField name="Proposal Type" numFmtId="0">
      <sharedItems/>
    </cacheField>
    <cacheField name="Proposal Status" numFmtId="0">
      <sharedItems/>
    </cacheField>
    <cacheField name="Activity Type" numFmtId="0">
      <sharedItems count="3">
        <s v="Other Sponsored Activities"/>
        <s v="Research"/>
        <s v="Externship - SIUC only"/>
      </sharedItems>
    </cacheField>
    <cacheField name="Prime Sponsor Name" numFmtId="0">
      <sharedItems containsBlank="1"/>
    </cacheField>
    <cacheField name="Prime Sponsor Type" numFmtId="0">
      <sharedItems containsBlank="1"/>
    </cacheField>
    <cacheField name="Sponsor Name" numFmtId="0">
      <sharedItems/>
    </cacheField>
    <cacheField name="Sponsor Type" numFmtId="0">
      <sharedItems count="6">
        <s v="Non-Profit (e.g. Foundation)"/>
        <s v="Federal"/>
        <s v="Institution of Higher Education"/>
        <s v="Other"/>
        <s v="Foreign Government"/>
        <s v="State"/>
      </sharedItems>
    </cacheField>
    <cacheField name="Sponsor Proposal Number" numFmtId="0">
      <sharedItems containsBlank="1" containsMixedTypes="1" containsNumber="1" containsInteger="1" minValue="1533607" maxValue="2404387"/>
    </cacheField>
    <cacheField name="Principal Investigators" numFmtId="0">
      <sharedItems/>
    </cacheField>
    <cacheField name="Multiple Principal Investigators" numFmtId="0">
      <sharedItems containsNonDate="0" containsString="0" containsBlank="1"/>
    </cacheField>
    <cacheField name="Co-Investigators" numFmtId="0">
      <sharedItems containsBlank="1"/>
    </cacheField>
    <cacheField name="Key Persons" numFmtId="0">
      <sharedItems containsBlank="1"/>
    </cacheField>
    <cacheField name="Central Admin Contact" numFmtId="0">
      <sharedItems containsNonDate="0" containsString="0" containsBlank="1"/>
    </cacheField>
    <cacheField name="Unit Admin Contact" numFmtId="0">
      <sharedItems containsNonDate="0" containsString="0" containsBlank="1"/>
    </cacheField>
    <cacheField name="Opportunity" numFmtId="0">
      <sharedItems containsBlank="1"/>
    </cacheField>
    <cacheField name="Deadline Date" numFmtId="0">
      <sharedItems containsDate="1" containsMixedTypes="1" minDate="2023-10-03T00:00:00" maxDate="2023-11-16T00:00:00"/>
    </cacheField>
    <cacheField name="Create Date" numFmtId="14">
      <sharedItems containsSemiMixedTypes="0" containsNonDate="0" containsDate="1" containsString="0" minDate="2023-10-03T00:00:00" maxDate="2023-11-01T00:00:00"/>
    </cacheField>
    <cacheField name="Requested Start Date for Initial" numFmtId="14">
      <sharedItems containsSemiMixedTypes="0" containsNonDate="0" containsDate="1" containsString="0" minDate="2023-07-01T00:00:00" maxDate="2024-09-02T00:00:00"/>
    </cacheField>
    <cacheField name="Requested End Date for Initial" numFmtId="14">
      <sharedItems containsSemiMixedTypes="0" containsNonDate="0" containsDate="1" containsString="0" minDate="2024-06-28T00:00:00" maxDate="2025-09-01T00:00:00"/>
    </cacheField>
    <cacheField name="Total Direct Cost Initial" numFmtId="0">
      <sharedItems containsSemiMixedTypes="0" containsString="0" containsNumber="1" containsInteger="1" minValue="0" maxValue="578923"/>
    </cacheField>
    <cacheField name="Total Indirect Cost Initial" numFmtId="0">
      <sharedItems containsSemiMixedTypes="0" containsString="0" containsNumber="1" containsInteger="1" minValue="0" maxValue="160951"/>
    </cacheField>
    <cacheField name="Total Cost Initial" numFmtId="0">
      <sharedItems containsSemiMixedTypes="0" containsString="0" containsNumber="1" containsInteger="1" minValue="0" maxValue="680148"/>
    </cacheField>
    <cacheField name="Total Direct Cost Total" numFmtId="0">
      <sharedItems containsSemiMixedTypes="0" containsString="0" containsNumber="1" containsInteger="1" minValue="2500" maxValue="2139418"/>
    </cacheField>
    <cacheField name="Total Indirect Cost Total" numFmtId="0">
      <sharedItems containsSemiMixedTypes="0" containsString="0" containsNumber="1" containsInteger="1" minValue="0" maxValue="663219"/>
    </cacheField>
    <cacheField name="Total Cost Total" numFmtId="0">
      <sharedItems containsSemiMixedTypes="0" containsString="0" containsNumber="1" containsInteger="1" minValue="2500" maxValue="2802637"/>
    </cacheField>
    <cacheField name="NSF Code" numFmtId="0">
      <sharedItems containsBlank="1"/>
    </cacheField>
  </cacheFields>
  <extLst>
    <ext xmlns:x14="http://schemas.microsoft.com/office/spreadsheetml/2009/9/main" uri="{725AE2AE-9491-48be-B2B4-4EB974FC3084}">
      <x14:pivotCacheDefinition pivotCacheId="1143798250"/>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2">
  <r>
    <s v="siu"/>
    <s v="Dean and Provost-SMS"/>
    <s v="School of Medicine-SMC"/>
    <s v="Center for Rural Health-SMC"/>
    <n v="24040131"/>
    <m/>
    <s v="Medication Assisted Recovery (MAR) Now - FY 24"/>
    <s v="Supplement"/>
    <s v="Pending"/>
    <x v="0"/>
    <s v="Illinois Department of Human Services"/>
    <s v="State"/>
    <s v="Family Guidance Centers, Inc."/>
    <x v="0"/>
    <m/>
    <s v="Jeffrey A Franklin"/>
    <m/>
    <s v="Katharine M Juul"/>
    <m/>
    <m/>
    <m/>
    <m/>
    <s v="N\A"/>
    <d v="2023-10-16T00:00:00"/>
    <d v="2023-07-01T00:00:00"/>
    <d v="2024-06-30T00:00:00"/>
    <n v="60349"/>
    <n v="18708"/>
    <n v="79057"/>
    <n v="60349"/>
    <n v="18708"/>
    <n v="79057"/>
    <m/>
  </r>
  <r>
    <s v="siu"/>
    <s v="Dean and Provost-SMS"/>
    <s v="School of Medicine-SMC"/>
    <s v="Biochemistry and Molecular Biology-SMC"/>
    <n v="24040138"/>
    <m/>
    <s v="In search of new cancer biomarkers and therapeutic targets"/>
    <s v="New"/>
    <s v="Pending"/>
    <x v="1"/>
    <m/>
    <m/>
    <s v="American Cancer Society"/>
    <x v="0"/>
    <m/>
    <s v="Sukesh Ranjan Bhaumik"/>
    <m/>
    <m/>
    <m/>
    <m/>
    <m/>
    <s v="Discovery Boost Grants"/>
    <d v="2023-10-16T00:00:00"/>
    <d v="2023-10-19T00:00:00"/>
    <d v="2024-07-01T00:00:00"/>
    <d v="2025-06-30T00:00:00"/>
    <n v="125000"/>
    <n v="25000"/>
    <n v="150000"/>
    <n v="250000"/>
    <n v="50000"/>
    <n v="300000"/>
    <m/>
  </r>
  <r>
    <s v="siu"/>
    <s v="Dean and Provost-SMS"/>
    <s v="School of Medicine-SMC"/>
    <s v="Biochemistry and Molecular Biology-SMC"/>
    <n v="24040150"/>
    <m/>
    <s v="Dissecting novel UPS regulation of FACT in orchestrating transcription"/>
    <s v="New"/>
    <s v="Pending"/>
    <x v="1"/>
    <m/>
    <m/>
    <s v="National Institutes of Health"/>
    <x v="1"/>
    <m/>
    <s v="Sukesh Ranjan Bhaumik"/>
    <m/>
    <m/>
    <m/>
    <m/>
    <m/>
    <s v="PAR-22-060"/>
    <d v="2023-10-25T00:00:00"/>
    <d v="2023-10-26T00:00:00"/>
    <d v="2024-07-01T00:00:00"/>
    <d v="2025-06-30T00:00:00"/>
    <n v="100000"/>
    <n v="48500"/>
    <n v="148500"/>
    <n v="300000"/>
    <n v="145500"/>
    <n v="445500"/>
    <m/>
  </r>
  <r>
    <s v="siu"/>
    <s v="Dean and Provost-SMS"/>
    <s v="School of Medicine-SMC"/>
    <s v="Biochemistry and Molecular Biology-SMC"/>
    <n v="24040151"/>
    <m/>
    <s v="Deciphering regulatory mechanisms of transcription-coupled DNA double-strand break repair"/>
    <s v="New"/>
    <s v="Pending"/>
    <x v="1"/>
    <m/>
    <m/>
    <s v="National Institutes of Health"/>
    <x v="1"/>
    <m/>
    <s v="Sukesh Ranjan Bhaumik"/>
    <m/>
    <m/>
    <m/>
    <m/>
    <m/>
    <s v="PAR-22-060"/>
    <d v="2023-10-25T00:00:00"/>
    <d v="2023-10-26T00:00:00"/>
    <d v="2024-07-01T00:00:00"/>
    <d v="2025-06-30T00:00:00"/>
    <n v="100000"/>
    <n v="48500"/>
    <n v="148500"/>
    <n v="300000"/>
    <n v="145500"/>
    <n v="445500"/>
    <m/>
  </r>
  <r>
    <s v="siu"/>
    <s v="Dean and Provost-SMS"/>
    <s v="School of Medicine-SMC"/>
    <s v="Physiology-SMC"/>
    <n v="24040156"/>
    <m/>
    <s v="Advanced microscope technologies for single-molecule functional analyses of stereocilia components"/>
    <s v="New"/>
    <s v="Pending"/>
    <x v="1"/>
    <m/>
    <m/>
    <s v="National Institute on Deafness and Other Communication Disorders"/>
    <x v="1"/>
    <m/>
    <s v="Miyoshi, Takushi "/>
    <m/>
    <m/>
    <s v="Buffy S Ellsworth, Punit Kohli"/>
    <m/>
    <m/>
    <m/>
    <d v="2023-10-31T00:00:00"/>
    <d v="2023-10-27T00:00:00"/>
    <d v="2024-01-01T00:00:00"/>
    <d v="2024-12-31T00:00:00"/>
    <n v="170616"/>
    <n v="78384"/>
    <n v="249000"/>
    <n v="505970"/>
    <n v="241030"/>
    <n v="747000"/>
    <s v="D.02"/>
  </r>
  <r>
    <s v="siu"/>
    <s v="Dean and Provost-SMS"/>
    <s v="School of Medicine-SMC"/>
    <s v="Physiology-SMC"/>
    <n v="24040159"/>
    <m/>
    <s v="Friend or foe? A role for the BNST in social familiarity discrimination"/>
    <s v="New"/>
    <s v="Pending"/>
    <x v="1"/>
    <m/>
    <m/>
    <s v="Histochemical Society"/>
    <x v="0"/>
    <m/>
    <s v="Jacob Nordman"/>
    <m/>
    <s v="Jessica Taylor Jacobs"/>
    <m/>
    <m/>
    <m/>
    <m/>
    <d v="2023-10-30T00:00:00"/>
    <d v="2023-10-30T00:00:00"/>
    <d v="2024-01-01T00:00:00"/>
    <d v="2024-12-31T00:00:00"/>
    <n v="4000"/>
    <n v="0"/>
    <n v="4000"/>
    <n v="4000"/>
    <n v="0"/>
    <n v="4000"/>
    <m/>
  </r>
  <r>
    <s v="siu"/>
    <s v="Office Of The Chancellor-SIUC"/>
    <s v="College of Agricultural, Life and Physical Sciences-SIUC"/>
    <s v="School of Agricultural Sciences-SIUC"/>
    <n v="24040117"/>
    <m/>
    <s v="Developing Soybean Germplasm with improved/reduced trypsin inhibitors and lectins"/>
    <s v="New"/>
    <s v="Pending"/>
    <x v="1"/>
    <s v="National Institute of Food and Agriculture"/>
    <s v="Federal"/>
    <s v="Virginia Polytechnic Institute and State University"/>
    <x v="2"/>
    <m/>
    <s v="Khalid Meksem"/>
    <m/>
    <m/>
    <m/>
    <m/>
    <m/>
    <s v="USDA-NIFA-AFRI-009755"/>
    <d v="2023-10-13T00:00:00"/>
    <d v="2023-10-05T00:00:00"/>
    <d v="2024-04-01T00:00:00"/>
    <d v="2025-03-31T00:00:00"/>
    <n v="151221"/>
    <n v="58443"/>
    <n v="209664"/>
    <n v="226619"/>
    <n v="87582"/>
    <n v="314201"/>
    <m/>
  </r>
  <r>
    <s v="siu"/>
    <s v="Office Of The Chancellor-SIUC"/>
    <s v="College of Agricultural, Life and Physical Sciences-SIUC"/>
    <s v="School of Agricultural Sciences-SIUC"/>
    <n v="24040125"/>
    <m/>
    <s v="Deciphering the carbohydrate biosynthesis pathway toward developing soybean seeds with high sucrose content and reduced undesirable polysaccharides"/>
    <s v="New"/>
    <s v="Pending"/>
    <x v="1"/>
    <m/>
    <m/>
    <s v="National Institute of Food and Agriculture"/>
    <x v="1"/>
    <m/>
    <s v="Khalid Meksem"/>
    <m/>
    <m/>
    <m/>
    <m/>
    <m/>
    <s v="AFRI-009755"/>
    <d v="2023-10-13T00:00:00"/>
    <d v="2023-10-13T00:00:00"/>
    <d v="2024-05-01T00:00:00"/>
    <d v="2025-04-30T00:00:00"/>
    <n v="242326"/>
    <n v="88001"/>
    <n v="330327"/>
    <n v="656470"/>
    <n v="143450"/>
    <n v="799920"/>
    <m/>
  </r>
  <r>
    <s v="siu"/>
    <s v="Office Of The Chancellor-SIUC"/>
    <s v="College of Agricultural, Life and Physical Sciences-SIUC"/>
    <s v="School of Agricultural Sciences-SIUC"/>
    <n v="24040128"/>
    <m/>
    <s v="Deciphering the Soybean Seed Tocopherol Biosynthesis Pathway and Increasing Vitamin-E Intake in the American Diet"/>
    <s v="New"/>
    <s v="Pending"/>
    <x v="1"/>
    <s v="U.S. Department of Agriculture"/>
    <s v="Federal"/>
    <s v="Fayetteville State University"/>
    <x v="2"/>
    <m/>
    <s v="Khalid Meksem"/>
    <m/>
    <m/>
    <m/>
    <m/>
    <m/>
    <s v="USDA-NIFA-AFRI-009755"/>
    <d v="2023-10-13T00:00:00"/>
    <d v="2023-10-15T00:00:00"/>
    <d v="2024-04-01T00:00:00"/>
    <d v="2025-03-31T00:00:00"/>
    <n v="116709"/>
    <n v="50018"/>
    <n v="166727"/>
    <n v="180426"/>
    <n v="77325"/>
    <n v="257751"/>
    <m/>
  </r>
  <r>
    <s v="siu"/>
    <s v="Office Of The Chancellor-SIUC"/>
    <s v="College of Agricultural, Life and Physical Sciences-SIUC"/>
    <s v="School of Agricultural Sciences-SIUC"/>
    <n v="24040132"/>
    <m/>
    <s v="Solving cover crop dilemma to tackle multiple nitrogen loss pathways and carbon sequestration"/>
    <s v="New"/>
    <s v="Pending"/>
    <x v="1"/>
    <m/>
    <m/>
    <s v="National Science Foundation"/>
    <x v="1"/>
    <m/>
    <s v="Amir Sadeghpour"/>
    <m/>
    <s v="Gabriella G Burkett"/>
    <m/>
    <m/>
    <m/>
    <m/>
    <s v="N\A"/>
    <d v="2023-10-17T00:00:00"/>
    <d v="2024-08-16T00:00:00"/>
    <d v="2025-08-15T00:00:00"/>
    <n v="0"/>
    <n v="0"/>
    <n v="0"/>
    <n v="159000"/>
    <n v="0"/>
    <n v="159000"/>
    <s v="D.01"/>
  </r>
  <r>
    <s v="siu"/>
    <s v="Office Of The Chancellor-SIUC"/>
    <s v="College of Agricultural, Life and Physical Sciences-SIUC"/>
    <s v="School of Agricultural Sciences-SIUC"/>
    <n v="24040144"/>
    <m/>
    <s v="Development of high total oil and high protein soybean seeds"/>
    <s v="New"/>
    <s v="Pending"/>
    <x v="1"/>
    <m/>
    <m/>
    <s v="Multi-Regional Soybean Checkoff"/>
    <x v="3"/>
    <m/>
    <s v="Khalid Meksem"/>
    <m/>
    <s v="Naoufal Lakhssassi"/>
    <m/>
    <m/>
    <m/>
    <m/>
    <d v="2023-10-20T00:00:00"/>
    <d v="2023-10-24T00:00:00"/>
    <d v="2024-01-01T00:00:00"/>
    <d v="2024-09-30T00:00:00"/>
    <n v="69590"/>
    <n v="0"/>
    <n v="69590"/>
    <n v="69590"/>
    <n v="0"/>
    <n v="69590"/>
    <s v="D.01"/>
  </r>
  <r>
    <s v="siu"/>
    <s v="Office Of The Chancellor-SIUC"/>
    <s v="College of Agricultural, Life and Physical Sciences-SIUC"/>
    <s v="School of Agricultural Sciences-SIUC"/>
    <n v="24040146"/>
    <m/>
    <s v="On-Farm Integrated Soil Health Management Technologies to Economically and Socially Enhance Ecosystem Services of Marginal and Highly Erodible Soils under Agriculture Production"/>
    <s v="New"/>
    <s v="Pending"/>
    <x v="1"/>
    <s v="U.S. Department of Agriculture"/>
    <s v="Federal"/>
    <s v="University of Missouri, System DBA: The Curators of the University of Missouri - Columbia"/>
    <x v="2"/>
    <m/>
    <s v="Amir Sadeghpour"/>
    <m/>
    <s v="Ruopu Li"/>
    <m/>
    <m/>
    <m/>
    <s v="USDA-NRCS-NHQ-CIGOFT-23-NOFO0001312"/>
    <d v="2023-10-30T00:00:00"/>
    <d v="2023-10-24T00:00:00"/>
    <d v="2024-06-01T00:00:00"/>
    <d v="2025-05-31T00:00:00"/>
    <n v="167439"/>
    <n v="0"/>
    <n v="167439"/>
    <n v="868574"/>
    <n v="0"/>
    <n v="868574"/>
    <m/>
  </r>
  <r>
    <s v="siu"/>
    <s v="Office Of The Chancellor-SIUC"/>
    <s v="College of Agricultural, Life and Physical Sciences-SIUC"/>
    <s v="School of Agricultural Sciences-SIUC"/>
    <n v="24040148"/>
    <m/>
    <s v="Deciphering the genes involved in drought tolerance through forward and reverse genetics approaches"/>
    <s v="New"/>
    <s v="Pending"/>
    <x v="1"/>
    <m/>
    <m/>
    <s v="U.S. Department of Agriculture"/>
    <x v="1"/>
    <m/>
    <s v="Khalid Meksem"/>
    <m/>
    <m/>
    <m/>
    <m/>
    <m/>
    <s v="USDA-NIFA-AFRI-009755"/>
    <d v="2023-10-13T00:00:00"/>
    <d v="2023-10-24T00:00:00"/>
    <d v="2024-04-01T00:00:00"/>
    <d v="2025-03-31T00:00:00"/>
    <n v="184964"/>
    <n v="79270"/>
    <n v="264234"/>
    <n v="454674"/>
    <n v="194860"/>
    <n v="649534"/>
    <m/>
  </r>
  <r>
    <s v="siu"/>
    <s v="Office Of The Chancellor-SIUC"/>
    <s v="College of Agricultural, Life and Physical Sciences-SIUC"/>
    <s v="School of Biological Science-SIUC"/>
    <n v="24040137"/>
    <m/>
    <s v="Delineating the mechanisms of Chlamydia spread to the gastrointestinal tract following respiratory tract infection"/>
    <s v="New"/>
    <s v="Pending"/>
    <x v="1"/>
    <m/>
    <m/>
    <s v="National Institutes of Health"/>
    <x v="1"/>
    <m/>
    <s v="Vjollca H Konjufca"/>
    <m/>
    <m/>
    <m/>
    <m/>
    <m/>
    <s v="PA-20-195"/>
    <d v="2023-10-16T00:00:00"/>
    <d v="2023-10-19T00:00:00"/>
    <d v="2024-07-01T00:00:00"/>
    <d v="2025-06-30T00:00:00"/>
    <n v="150000"/>
    <n v="72750"/>
    <n v="222750"/>
    <n v="275000"/>
    <n v="133375"/>
    <n v="408375"/>
    <m/>
  </r>
  <r>
    <s v="siu"/>
    <s v="Office Of The Chancellor-SIUC"/>
    <s v="College of Agricultural, Life and Physical Sciences-SIUC"/>
    <s v="School of Biological Science-SIUC"/>
    <n v="24040140"/>
    <m/>
    <s v="Linking Host-Chlamydia Interactions to Autoimmune Myocarditis in a Susceptible Mouse Model"/>
    <s v="New"/>
    <s v="Pending"/>
    <x v="1"/>
    <s v="National Institutes of Health"/>
    <s v="Federal"/>
    <s v="Cincinnati Children's Hospital Medical Center"/>
    <x v="3"/>
    <m/>
    <s v="Vjollca H Konjufca"/>
    <m/>
    <m/>
    <m/>
    <m/>
    <m/>
    <m/>
    <d v="2023-11-06T00:00:00"/>
    <d v="2023-10-19T00:00:00"/>
    <d v="2024-07-01T00:00:00"/>
    <d v="2025-06-30T00:00:00"/>
    <n v="14941"/>
    <n v="7247"/>
    <n v="22188"/>
    <n v="62142"/>
    <n v="30140"/>
    <n v="92282"/>
    <m/>
  </r>
  <r>
    <s v="siu"/>
    <s v="Office Of The Chancellor-SIUC"/>
    <s v="College of Agricultural, Life and Physical Sciences-SIUC"/>
    <s v="School of Biological Science-SIUC"/>
    <n v="24040141"/>
    <m/>
    <s v="Assessing novel polymerase chain reaction (PCR) primers to effectively identify denitrifying soil microorganisms in Mississippi River wetlands at Dogtooth Bend"/>
    <s v="New"/>
    <s v="Pending"/>
    <x v="1"/>
    <m/>
    <m/>
    <s v="American Rivers"/>
    <x v="0"/>
    <m/>
    <s v="Scott David Hamilton-Brehm"/>
    <m/>
    <s v="Jonathan William Remo"/>
    <m/>
    <m/>
    <m/>
    <m/>
    <s v="N\A"/>
    <d v="2023-10-19T00:00:00"/>
    <d v="2024-01-01T00:00:00"/>
    <d v="2024-08-31T00:00:00"/>
    <n v="13829"/>
    <n v="6707"/>
    <n v="20536"/>
    <n v="13829"/>
    <n v="6707"/>
    <n v="20536"/>
    <m/>
  </r>
  <r>
    <s v="siu"/>
    <s v="Office Of The Chancellor-SIUC"/>
    <s v="College of Agricultural, Life and Physical Sciences-SIUC"/>
    <s v="School of Biological Science-SIUC"/>
    <n v="24040149"/>
    <m/>
    <s v="Hybrid Biochemical Upcycling of Biomass and Plastic to Advanced High-Value Platform Chemicals"/>
    <s v="New"/>
    <s v="Pending"/>
    <x v="1"/>
    <m/>
    <m/>
    <s v="U.S. Department of Agriculture"/>
    <x v="1"/>
    <m/>
    <s v="Lahiru Niroshan Thelhawadigedara"/>
    <m/>
    <m/>
    <m/>
    <m/>
    <m/>
    <s v="USDA-NIFA-AFRI-009755"/>
    <d v="2023-10-05T00:00:00"/>
    <d v="2023-10-24T00:00:00"/>
    <d v="2024-01-01T00:00:00"/>
    <d v="2024-12-31T00:00:00"/>
    <n v="131355"/>
    <n v="56295"/>
    <n v="187650"/>
    <n v="454494"/>
    <n v="194783"/>
    <n v="649277"/>
    <m/>
  </r>
  <r>
    <s v="siu"/>
    <s v="Office Of The Chancellor-SIUC"/>
    <s v="College of Agricultural, Life and Physical Sciences-SIUC"/>
    <s v="School of Chemical and Biomolecular Sciences-SIUC"/>
    <n v="24040114"/>
    <m/>
    <s v="&quot;Archaebiotics: Exploring Bioenergetics and the Response to Oxidative Stress&quot;"/>
    <s v="New"/>
    <s v="Pending"/>
    <x v="1"/>
    <m/>
    <m/>
    <s v="National Institutes of Health"/>
    <x v="1"/>
    <n v="1533607"/>
    <s v="Divya Prakash"/>
    <m/>
    <m/>
    <m/>
    <m/>
    <m/>
    <s v="PAR-23-145"/>
    <d v="2023-10-03T00:00:00"/>
    <d v="2023-10-03T00:00:00"/>
    <d v="2024-07-01T00:00:00"/>
    <d v="2025-06-30T00:00:00"/>
    <n v="228288"/>
    <n v="86251"/>
    <n v="314539"/>
    <n v="1111969"/>
    <n v="507468"/>
    <n v="1619437"/>
    <s v="D.02"/>
  </r>
  <r>
    <s v="siu"/>
    <s v="Office Of The Chancellor-SIUC"/>
    <s v="College of Agricultural, Life and Physical Sciences-SIUC"/>
    <s v="School of Chemical and Biomolecular Sciences-SIUC"/>
    <n v="24040153"/>
    <m/>
    <s v="A structural and computational study of RNApin - a versatile structural theme for intra- and intermolecular RNA-RNA interactions"/>
    <s v="New"/>
    <s v="Pending"/>
    <x v="1"/>
    <m/>
    <m/>
    <s v="National Institutes of Health"/>
    <x v="1"/>
    <m/>
    <s v="Zhihua Du"/>
    <m/>
    <s v="Xiaolan Huang"/>
    <m/>
    <m/>
    <m/>
    <s v="PAR-21-155"/>
    <d v="2023-10-25T00:00:00"/>
    <d v="2023-10-26T00:00:00"/>
    <d v="2024-07-01T00:00:00"/>
    <d v="2025-06-30T00:00:00"/>
    <n v="96590"/>
    <n v="46846"/>
    <n v="143436"/>
    <n v="299465"/>
    <n v="145241"/>
    <n v="444706"/>
    <m/>
  </r>
  <r>
    <s v="siu"/>
    <s v="Office Of The Chancellor-SIUC"/>
    <s v="College of Agricultural, Life and Physical Sciences-SIUC"/>
    <s v="School of Chemical and Biomolecular Sciences-SIUC"/>
    <n v="24040161"/>
    <m/>
    <s v="Collaborative Research: Using Spin Networks to Enable Next-Generation 'SABRE' Imaging and Polarizing Molecular Systems at Scale"/>
    <s v="Renewal"/>
    <s v="Pending"/>
    <x v="1"/>
    <m/>
    <m/>
    <s v="National Science Foundation"/>
    <x v="1"/>
    <n v="2404387"/>
    <s v="Boyd McLean Goodson"/>
    <m/>
    <m/>
    <s v="Pravas Deria"/>
    <m/>
    <m/>
    <s v="NSF 22-605"/>
    <d v="2023-10-31T00:00:00"/>
    <d v="2023-10-31T00:00:00"/>
    <d v="2024-08-01T00:00:00"/>
    <d v="2025-07-31T00:00:00"/>
    <n v="70751"/>
    <n v="29464"/>
    <n v="100215"/>
    <n v="194128"/>
    <n v="89302"/>
    <n v="283430"/>
    <s v="F.02"/>
  </r>
  <r>
    <s v="siu"/>
    <s v="Office Of The Chancellor-SIUC"/>
    <s v="College of Agricultural, Life and Physical Sciences-SIUC"/>
    <s v="School of Forestry &amp; Horticulture-SIUC"/>
    <n v="24040145"/>
    <m/>
    <s v="McIntire Stennis Administration FY24"/>
    <s v="New"/>
    <s v="Pending"/>
    <x v="1"/>
    <m/>
    <m/>
    <s v="National Institute of Food and Agriculture"/>
    <x v="1"/>
    <m/>
    <s v="Eric John Holzmueller"/>
    <m/>
    <m/>
    <m/>
    <m/>
    <m/>
    <s v="McIntire-Stennis Cooperative Forestry Research"/>
    <d v="2023-10-25T00:00:00"/>
    <d v="2023-10-24T00:00:00"/>
    <d v="2023-10-01T00:00:00"/>
    <d v="2024-09-30T00:00:00"/>
    <n v="278637"/>
    <n v="0"/>
    <n v="278637"/>
    <n v="278637"/>
    <n v="0"/>
    <n v="278637"/>
    <m/>
  </r>
  <r>
    <s v="siu"/>
    <s v="Office Of The Chancellor-SIUC"/>
    <s v="College of Agricultural, Life and Physical Sciences-SIUC"/>
    <s v="School of Physics &amp; Applied Physics-SIUC"/>
    <n v="24040154"/>
    <m/>
    <s v="Unlocking the Enigma of p53 Proteins: Understanding the Interplay between Mutant and Wild-type p53 in Serous Epithelial Ovarian Cancer"/>
    <s v="New"/>
    <s v="Pending"/>
    <x v="1"/>
    <m/>
    <m/>
    <s v="National Institutes of Health"/>
    <x v="1"/>
    <m/>
    <s v="Poopalasingam Sivakumar"/>
    <m/>
    <s v="Thushari Jayasekera"/>
    <s v="Vijayalakshmi N Ayyagari, Laurent Brard"/>
    <m/>
    <m/>
    <s v="PAR-21-155"/>
    <d v="2023-10-25T00:00:00"/>
    <d v="2023-10-26T00:00:00"/>
    <d v="2024-05-01T00:00:00"/>
    <d v="2025-04-30T00:00:00"/>
    <n v="100000"/>
    <n v="48500"/>
    <n v="148500"/>
    <n v="300000"/>
    <n v="145500"/>
    <n v="445500"/>
    <m/>
  </r>
  <r>
    <s v="siu"/>
    <s v="Office Of The Chancellor-SIUC"/>
    <s v="College of Arts and Media-SIUC"/>
    <s v="School of Architecture-SIUC"/>
    <n v="24040115"/>
    <m/>
    <s v="DecarbCityTwin: A Platform for Equitable Decarbonization of the Built Environment"/>
    <s v="New"/>
    <s v="Pending"/>
    <x v="1"/>
    <m/>
    <m/>
    <s v="University of Washington"/>
    <x v="2"/>
    <m/>
    <s v="Mehdi Ashayeri Jahan Khanemloo"/>
    <m/>
    <m/>
    <m/>
    <m/>
    <m/>
    <m/>
    <s v="N\A"/>
    <d v="2023-10-03T00:00:00"/>
    <d v="2024-01-01T00:00:00"/>
    <d v="2024-12-31T00:00:00"/>
    <n v="13237"/>
    <n v="0"/>
    <n v="13237"/>
    <n v="13237"/>
    <n v="0"/>
    <n v="13237"/>
    <m/>
  </r>
  <r>
    <s v="siu"/>
    <s v="Office Of The Chancellor-SIUC"/>
    <s v="College of Engineering, Computing, Technology, &amp; Math-SIUC"/>
    <s v="School of Applied Engineering and Technology-SIUC"/>
    <n v="24040116"/>
    <m/>
    <s v="Collaborative Research: Establishing an Electrical and Electronics Engineering Technology Program"/>
    <s v="New"/>
    <s v="Pending"/>
    <x v="1"/>
    <m/>
    <m/>
    <s v="National Science Foundation"/>
    <x v="1"/>
    <m/>
    <s v="Julie Kaye Dunston"/>
    <m/>
    <m/>
    <m/>
    <m/>
    <m/>
    <s v="21-958"/>
    <d v="2023-10-05T00:00:00"/>
    <d v="2023-10-05T00:00:00"/>
    <d v="2024-09-01T00:00:00"/>
    <d v="2025-08-31T00:00:00"/>
    <n v="23102"/>
    <n v="11205"/>
    <n v="34307"/>
    <n v="56367"/>
    <n v="27339"/>
    <n v="83706"/>
    <s v="J.03"/>
  </r>
  <r>
    <s v="siu"/>
    <s v="Office Of The Chancellor-SIUC"/>
    <s v="College of Engineering, Computing, Technology, &amp; Math-SIUC"/>
    <s v="School of Applied Engineering and Technology-SIUC"/>
    <n v="24040155"/>
    <m/>
    <s v="Self-powered, self-sustainable, and artificial intelligence-based production and storage of green hydrogen using efficient heterojunction of nanomaterials"/>
    <s v="New"/>
    <s v="Pending"/>
    <x v="1"/>
    <m/>
    <m/>
    <s v="Research, Development, and Innovation Authority"/>
    <x v="4"/>
    <m/>
    <s v="Karumbaiah Chappanda Nanaiah"/>
    <m/>
    <s v="Anas Mohammad Ramadan Alsobeh"/>
    <m/>
    <m/>
    <m/>
    <m/>
    <d v="2023-10-31T00:00:00"/>
    <d v="2023-10-27T00:00:00"/>
    <d v="2024-08-16T00:00:00"/>
    <d v="2025-08-15T00:00:00"/>
    <n v="131945"/>
    <n v="26225"/>
    <n v="158170"/>
    <n v="423742"/>
    <n v="144711"/>
    <n v="568453"/>
    <s v="B.05"/>
  </r>
  <r>
    <s v="siu"/>
    <s v="Office Of The Chancellor-SIUC"/>
    <s v="College of Engineering, Computing, Technology, &amp; Math-SIUC"/>
    <s v="School of Civil, Environmental &amp; Infrastructure Engr-SIUC"/>
    <n v="24040139"/>
    <m/>
    <s v="Incorporating Climate Change in Construction of Wet Detention Basin in Hesse Park for Alleviating Riverine Flooding in Engle Creek, Illinois"/>
    <s v="New"/>
    <s v="Pending"/>
    <x v="0"/>
    <m/>
    <m/>
    <s v="Illinois Environmental Protection Agency"/>
    <x v="5"/>
    <m/>
    <s v="Ajay Kalra"/>
    <m/>
    <s v="Prabir K Kolay, Debarshi Sen"/>
    <m/>
    <m/>
    <m/>
    <s v="Green Infrastructure Grant Opportunities (FY 2024)"/>
    <d v="2023-10-18T00:00:00"/>
    <d v="2023-10-19T00:00:00"/>
    <d v="2024-02-01T00:00:00"/>
    <d v="2025-01-31T00:00:00"/>
    <n v="578923"/>
    <n v="0"/>
    <n v="578923"/>
    <n v="603368"/>
    <n v="0"/>
    <n v="603368"/>
    <m/>
  </r>
  <r>
    <s v="siu"/>
    <s v="Office Of The Chancellor-SIUC"/>
    <s v="College of Engineering, Computing, Technology, &amp; Math-SIUC"/>
    <s v="School of Computing-SIUC"/>
    <n v="24040119"/>
    <m/>
    <s v="AI Vigilance: Deciphering the Surveillance Apparatus and its Societal Implications for Ethics, Privacy, and Racial Justice"/>
    <s v="New"/>
    <s v="Pending"/>
    <x v="1"/>
    <m/>
    <m/>
    <s v="National Endowment for Humanities"/>
    <x v="1"/>
    <s v="GRANT13994232"/>
    <s v="Anas Mohammad Ramadan Alsobeh"/>
    <m/>
    <s v="James D Sissom"/>
    <m/>
    <m/>
    <m/>
    <s v="20231011-DOI-DOC"/>
    <d v="2023-10-11T00:00:00"/>
    <d v="2023-10-10T00:00:00"/>
    <d v="2024-06-01T00:00:00"/>
    <d v="2025-05-31T00:00:00"/>
    <n v="58457"/>
    <n v="26315"/>
    <n v="84772"/>
    <n v="105832"/>
    <n v="44125"/>
    <n v="149957"/>
    <s v="I.01"/>
  </r>
  <r>
    <s v="siu"/>
    <s v="Office Of The Chancellor-SIUC"/>
    <s v="College of Engineering, Computing, Technology, &amp; Math-SIUC"/>
    <s v="School of Electrical, Computer and Biomedical Engr-SIUC"/>
    <n v="24040126"/>
    <m/>
    <s v="REU Supplement for ERI: The Role of a Novel Mechanosensitive Channel Modulator"/>
    <s v="New"/>
    <s v="Pending"/>
    <x v="1"/>
    <m/>
    <m/>
    <s v="National Science Foundation"/>
    <x v="1"/>
    <m/>
    <s v="Chilman Bae"/>
    <m/>
    <m/>
    <m/>
    <m/>
    <m/>
    <m/>
    <s v="N\A"/>
    <d v="2023-10-15T00:00:00"/>
    <d v="2024-01-01T00:00:00"/>
    <d v="2024-12-31T00:00:00"/>
    <n v="16000"/>
    <n v="0"/>
    <n v="16000"/>
    <n v="16000"/>
    <n v="0"/>
    <n v="16000"/>
    <m/>
  </r>
  <r>
    <s v="siu"/>
    <s v="Office Of The Chancellor-SIUC"/>
    <s v="College of Engineering, Computing, Technology, &amp; Math-SIUC"/>
    <s v="School of Mechanical, Aerospace, &amp; Materials Engr-SIUC"/>
    <n v="24040142"/>
    <m/>
    <s v="Developing an Integrated Technology for Subsurface Hydrogen Harvest through Reservoir Creation and Management"/>
    <s v="New"/>
    <s v="Pending"/>
    <x v="1"/>
    <s v="U.S. Department of Energy"/>
    <s v="Federal"/>
    <s v="Pennsylvania State University, The"/>
    <x v="2"/>
    <m/>
    <s v="Satya Harpalani"/>
    <m/>
    <s v="Divya Prakash"/>
    <m/>
    <m/>
    <m/>
    <s v="DE-FOA-0002784"/>
    <d v="2023-10-24T00:00:00"/>
    <d v="2023-10-19T00:00:00"/>
    <d v="2024-04-01T00:00:00"/>
    <d v="2025-03-31T00:00:00"/>
    <n v="205411"/>
    <n v="74886"/>
    <n v="280297"/>
    <n v="587475"/>
    <n v="138805"/>
    <n v="726280"/>
    <m/>
  </r>
  <r>
    <s v="siu"/>
    <s v="Office Of The Chancellor-SIUC"/>
    <s v="College of Health and Human Sciences-SIUC"/>
    <s v="School of Psychological and Behavioral Sciences-SIUC"/>
    <n v="24040134"/>
    <m/>
    <s v="Autism Speaks Local Impact Grant"/>
    <s v="New"/>
    <s v="Pending"/>
    <x v="1"/>
    <m/>
    <m/>
    <s v="Autism Speaks"/>
    <x v="0"/>
    <m/>
    <s v="Denise Julianne Croft"/>
    <m/>
    <m/>
    <m/>
    <m/>
    <m/>
    <m/>
    <d v="2023-10-06T00:00:00"/>
    <d v="2023-10-17T00:00:00"/>
    <d v="2023-11-01T00:00:00"/>
    <d v="2024-07-31T00:00:00"/>
    <n v="4994"/>
    <n v="0"/>
    <n v="4994"/>
    <n v="4994"/>
    <n v="0"/>
    <n v="4994"/>
    <m/>
  </r>
  <r>
    <s v="siu"/>
    <s v="Office Of The Chancellor-SIUC"/>
    <s v="College of Health and Human Sciences-SIUC"/>
    <s v="School of Psychological and Behavioral Sciences-SIUC"/>
    <n v="24040143"/>
    <m/>
    <s v="ABA of Illinois Collaboration- Graduate Assistants FY24 Externship"/>
    <s v="New"/>
    <s v="Pending"/>
    <x v="2"/>
    <m/>
    <m/>
    <s v="Applied Behavior Analysis of Illinois"/>
    <x v="3"/>
    <m/>
    <s v="Ryan Nathaniel Redner"/>
    <m/>
    <m/>
    <m/>
    <m/>
    <m/>
    <m/>
    <s v="N\A"/>
    <d v="2023-10-24T00:00:00"/>
    <d v="2023-08-16T00:00:00"/>
    <d v="2024-08-14T00:00:00"/>
    <n v="38280"/>
    <n v="0"/>
    <n v="38280"/>
    <n v="38280"/>
    <n v="0"/>
    <n v="38280"/>
    <m/>
  </r>
  <r>
    <s v="siu"/>
    <s v="Office Of The Chancellor-SIUC"/>
    <s v="College of Liberal Arts-SIUC"/>
    <s v="Center for Archaeological Investigations-SIUC"/>
    <n v="24040121"/>
    <m/>
    <s v="A Phase I Archaeological Survey of the Lambdin Tract"/>
    <s v="New"/>
    <s v="Pending"/>
    <x v="1"/>
    <m/>
    <m/>
    <s v="The Nature Conservancy"/>
    <x v="0"/>
    <m/>
    <s v="Ryan M Campbell"/>
    <m/>
    <m/>
    <s v="Ayla Martine Amadio"/>
    <m/>
    <m/>
    <m/>
    <s v="N\A"/>
    <d v="2023-10-11T00:00:00"/>
    <d v="2024-01-01T00:00:00"/>
    <d v="2024-12-31T00:00:00"/>
    <n v="15079"/>
    <n v="3921"/>
    <n v="19000"/>
    <n v="15079"/>
    <n v="3921"/>
    <n v="19000"/>
    <m/>
  </r>
  <r>
    <s v="siu"/>
    <s v="Office Of The Chancellor-SIUC"/>
    <s v="School of Education-SIUC"/>
    <s v="School of Education-SIUC"/>
    <n v="24040136"/>
    <m/>
    <s v="International Student Campus Engagement and Experiences of Diversity, Equity, and Inclusion"/>
    <s v="New"/>
    <s v="Pending"/>
    <x v="1"/>
    <m/>
    <m/>
    <s v="National Association for Campus Activities"/>
    <x v="0"/>
    <m/>
    <s v="Minghui Hou"/>
    <m/>
    <m/>
    <m/>
    <m/>
    <m/>
    <m/>
    <d v="2023-10-16T00:00:00"/>
    <d v="2023-10-17T00:00:00"/>
    <d v="2023-12-01T00:00:00"/>
    <d v="2024-11-30T00:00:00"/>
    <n v="2500"/>
    <n v="0"/>
    <n v="2500"/>
    <n v="2500"/>
    <n v="0"/>
    <n v="2500"/>
    <m/>
  </r>
  <r>
    <s v="siu"/>
    <s v="Office Of The Chancellor-SIUC"/>
    <s v="School of Law-SIUC"/>
    <s v="School of Law-SIUC"/>
    <n v="24040113"/>
    <m/>
    <s v="Access to Justice"/>
    <s v="New"/>
    <s v="Pending"/>
    <x v="0"/>
    <m/>
    <m/>
    <s v="Illinois Bar Foundation"/>
    <x v="0"/>
    <m/>
    <s v="Dale Joseph Aschemann"/>
    <m/>
    <m/>
    <s v="Linda M Clendenin"/>
    <m/>
    <m/>
    <m/>
    <s v="N\A"/>
    <d v="2023-10-03T00:00:00"/>
    <d v="2023-07-01T00:00:00"/>
    <d v="2024-06-30T00:00:00"/>
    <n v="11450"/>
    <n v="3550"/>
    <n v="15000"/>
    <n v="11450"/>
    <n v="3550"/>
    <n v="15000"/>
    <m/>
  </r>
  <r>
    <s v="siu"/>
    <s v="Office Of The Chancellor-SIUC"/>
    <s v="Vice Chancellor for Research-SIUC"/>
    <s v="Fisheries &amp; IL Aquaculture Center - SIUC"/>
    <n v="24040118"/>
    <m/>
    <s v="Intensification of first year largemouth bass culture using alternative pond-based production systems"/>
    <s v="Supplement"/>
    <s v="Pending"/>
    <x v="1"/>
    <s v="U.S. Department of Agriculture"/>
    <s v="Federal"/>
    <s v="Iowa State University of Science and Technology"/>
    <x v="2"/>
    <m/>
    <s v="James Edward Garvey"/>
    <m/>
    <s v="Habibollah Fakhraei"/>
    <s v="Paul Brent Hitchens"/>
    <m/>
    <m/>
    <m/>
    <s v="N\A"/>
    <d v="2023-10-05T00:00:00"/>
    <d v="2023-10-01T00:00:00"/>
    <d v="2024-08-31T00:00:00"/>
    <n v="92996"/>
    <n v="0"/>
    <n v="92996"/>
    <n v="92996"/>
    <n v="0"/>
    <n v="92996"/>
    <m/>
  </r>
  <r>
    <s v="siu"/>
    <s v="Office Of The Chancellor-SIUC"/>
    <s v="Vice Chancellor for Research-SIUC"/>
    <s v="Fisheries &amp; IL Aquaculture Center - SIUC"/>
    <n v="24040160"/>
    <m/>
    <s v="Monitoring VHS status of fish populations in Illinois lakes and rivers 2024"/>
    <s v="New"/>
    <s v="Pending"/>
    <x v="1"/>
    <m/>
    <m/>
    <s v="Illinois Department of Natural Resources"/>
    <x v="5"/>
    <m/>
    <s v="Gregory Warren Whitledge"/>
    <m/>
    <m/>
    <s v="Paul Brent Hitchens"/>
    <m/>
    <m/>
    <m/>
    <s v="N\A"/>
    <d v="2023-10-31T00:00:00"/>
    <d v="2024-01-01T00:00:00"/>
    <d v="2024-12-31T00:00:00"/>
    <n v="51624"/>
    <n v="2581"/>
    <n v="54205"/>
    <n v="51624"/>
    <n v="2581"/>
    <n v="54205"/>
    <m/>
  </r>
  <r>
    <s v="siu"/>
    <s v="Office Of The Chancellor-SIUC"/>
    <s v="Vice Chancellor for Research-SIUC"/>
    <s v="STEM Education Research Center-SIUC"/>
    <n v="24040120"/>
    <m/>
    <s v="Illinois Youth Risk Behavior Survey RFSP - 23-586SBE-CHFED-B-35484"/>
    <s v="New"/>
    <s v="Pending"/>
    <x v="0"/>
    <m/>
    <m/>
    <s v="Illinois State Board of Education"/>
    <x v="5"/>
    <m/>
    <s v="Daniel Leon Brown"/>
    <m/>
    <s v="Jenna Ranee Jamieson, Wasantha Jayawardene, Jose Douglas Martinez Herrera, Jennifer Michelle Rhodes"/>
    <m/>
    <m/>
    <m/>
    <m/>
    <d v="2023-10-10T00:00:00"/>
    <d v="2023-10-10T00:00:00"/>
    <d v="2023-07-01T00:00:00"/>
    <d v="2024-06-30T00:00:00"/>
    <n v="519197"/>
    <n v="160951"/>
    <n v="680148"/>
    <n v="2139418"/>
    <n v="663219"/>
    <n v="2802637"/>
    <m/>
  </r>
  <r>
    <s v="siu"/>
    <s v="Office Of The Chancellor-SIUC"/>
    <s v="College of Engineering, Computing, Technology, &amp; Math-SIUC"/>
    <s v="School of Computing-SIUC"/>
    <n v="24040152"/>
    <m/>
    <s v="A large-scale transcriptome-wide computational analysis of RNA pseudoknots in human RNAs"/>
    <s v="New"/>
    <s v="Pending"/>
    <x v="1"/>
    <m/>
    <m/>
    <s v="National Institutes of Health"/>
    <x v="1"/>
    <m/>
    <s v="Xiaolan Huang"/>
    <m/>
    <m/>
    <m/>
    <m/>
    <m/>
    <s v="PAR-21-155"/>
    <d v="2023-10-25T00:00:00"/>
    <d v="2023-10-26T00:00:00"/>
    <d v="2024-07-01T00:00:00"/>
    <d v="2025-06-30T00:00:00"/>
    <n v="110355"/>
    <n v="38972"/>
    <n v="149327"/>
    <n v="299696"/>
    <n v="130803"/>
    <n v="430499"/>
    <m/>
  </r>
  <r>
    <s v="siu"/>
    <s v="Office Of The Chancellor-SIUC"/>
    <s v="College of Health and Human Sciences-SIUC"/>
    <s v="School of Health Sciences-SIUC"/>
    <n v="24040135"/>
    <m/>
    <s v="CADC Workforce Expansion Program Phase 2"/>
    <s v="New"/>
    <s v="Pending"/>
    <x v="1"/>
    <m/>
    <m/>
    <s v="Illinois Department of Human Services"/>
    <x v="5"/>
    <m/>
    <s v="Jane L Nichols"/>
    <m/>
    <s v="Lisa D Vinson"/>
    <m/>
    <m/>
    <m/>
    <m/>
    <d v="2023-10-16T00:00:00"/>
    <d v="2023-10-17T00:00:00"/>
    <d v="2023-12-01T00:00:00"/>
    <d v="2024-06-28T00:00:00"/>
    <n v="529412"/>
    <n v="52941"/>
    <n v="582353"/>
    <n v="529412"/>
    <n v="52941"/>
    <n v="582353"/>
    <m/>
  </r>
  <r>
    <s v="siu"/>
    <s v="Office of the President-SIUP"/>
    <s v="Office Of The Chancellor-SIUC"/>
    <s v="Department of Public Safety-SIUC"/>
    <n v="24040157"/>
    <m/>
    <s v="Southern Illinois University Carbondale Department of Public Safety FY24 Law Enforcement Camera Grant"/>
    <s v="New"/>
    <s v="Pending"/>
    <x v="1"/>
    <m/>
    <m/>
    <s v="Illinois Law Enforcement Training and Standards Board"/>
    <x v="5"/>
    <m/>
    <s v="Shawn A Tuthill"/>
    <m/>
    <m/>
    <m/>
    <m/>
    <m/>
    <s v="CSFA Number 569-00-2537"/>
    <d v="2023-11-15T00:00:00"/>
    <d v="2023-10-30T00:00:00"/>
    <d v="2023-12-01T00:00:00"/>
    <d v="2024-11-30T00:00:00"/>
    <n v="70820"/>
    <n v="0"/>
    <n v="70820"/>
    <n v="70820"/>
    <n v="0"/>
    <n v="70820"/>
    <m/>
  </r>
  <r>
    <s v="siu"/>
    <s v="Vice Chancellor for Administration and Finance-SIUC"/>
    <s v="V C Student Affairs-SIUC"/>
    <s v="Student Health Services-SIUC"/>
    <n v="24040122"/>
    <m/>
    <s v="End Student Housing Insecurity (ESHI) Grant FY24"/>
    <s v="New"/>
    <s v="Pending"/>
    <x v="0"/>
    <m/>
    <m/>
    <s v="Illinois Board of Higher Education"/>
    <x v="5"/>
    <m/>
    <s v="Jaime Ann Clark"/>
    <m/>
    <s v="Rachelle Erin Ridgeway"/>
    <m/>
    <m/>
    <m/>
    <m/>
    <d v="2023-10-13T00:00:00"/>
    <d v="2023-10-13T00:00:00"/>
    <d v="2023-11-01T00:00:00"/>
    <d v="2024-06-30T00:00:00"/>
    <n v="181818"/>
    <n v="18182"/>
    <n v="200000"/>
    <n v="181818"/>
    <n v="18182"/>
    <n v="200000"/>
    <m/>
  </r>
  <r>
    <m/>
    <m/>
    <m/>
    <m/>
    <m/>
    <m/>
    <m/>
    <m/>
    <m/>
    <x v="3"/>
    <m/>
    <m/>
    <m/>
    <x v="6"/>
    <m/>
    <m/>
    <m/>
    <m/>
    <m/>
    <m/>
    <m/>
    <m/>
    <m/>
    <m/>
    <m/>
    <m/>
    <m/>
    <m/>
    <m/>
    <m/>
    <m/>
    <m/>
    <m/>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2">
  <r>
    <s v="Medication Assisted Recovery (MAR) Now - FY 24"/>
    <s v="Supplement"/>
    <s v="Pending"/>
    <s v="Other Sponsored Activities"/>
    <s v="Illinois Department of Human Services"/>
    <s v="State"/>
    <s v="Family Guidance Centers, Inc."/>
    <x v="0"/>
    <m/>
    <s v="Jeffrey A Franklin"/>
    <m/>
    <s v="Katharine M Juul"/>
    <m/>
    <m/>
    <m/>
    <m/>
    <s v="N\A"/>
    <d v="2023-10-16T00:00:00"/>
    <d v="2023-07-01T00:00:00"/>
    <d v="2024-06-30T00:00:00"/>
    <n v="60349"/>
    <n v="18708"/>
    <n v="79057"/>
    <n v="60349"/>
    <n v="18708"/>
    <n v="79057"/>
    <m/>
  </r>
  <r>
    <s v="In search of new cancer biomarkers and therapeutic targets"/>
    <s v="New"/>
    <s v="Pending"/>
    <s v="Research"/>
    <m/>
    <m/>
    <s v="American Cancer Society"/>
    <x v="0"/>
    <m/>
    <s v="Sukesh Ranjan Bhaumik"/>
    <m/>
    <m/>
    <m/>
    <m/>
    <m/>
    <s v="Discovery Boost Grants"/>
    <d v="2023-10-16T00:00:00"/>
    <d v="2023-10-19T00:00:00"/>
    <d v="2024-07-01T00:00:00"/>
    <d v="2025-06-30T00:00:00"/>
    <n v="125000"/>
    <n v="25000"/>
    <n v="150000"/>
    <n v="250000"/>
    <n v="50000"/>
    <n v="300000"/>
    <m/>
  </r>
  <r>
    <s v="Dissecting novel UPS regulation of FACT in orchestrating transcription"/>
    <s v="New"/>
    <s v="Pending"/>
    <s v="Research"/>
    <m/>
    <m/>
    <s v="National Institutes of Health"/>
    <x v="1"/>
    <m/>
    <s v="Sukesh Ranjan Bhaumik"/>
    <m/>
    <m/>
    <m/>
    <m/>
    <m/>
    <s v="PAR-22-060"/>
    <d v="2023-10-25T00:00:00"/>
    <d v="2023-10-26T00:00:00"/>
    <d v="2024-07-01T00:00:00"/>
    <d v="2025-06-30T00:00:00"/>
    <n v="100000"/>
    <n v="48500"/>
    <n v="148500"/>
    <n v="300000"/>
    <n v="145500"/>
    <n v="445500"/>
    <m/>
  </r>
  <r>
    <s v="Deciphering regulatory mechanisms of transcription-coupled DNA double-strand break repair"/>
    <s v="New"/>
    <s v="Pending"/>
    <s v="Research"/>
    <m/>
    <m/>
    <s v="National Institutes of Health"/>
    <x v="1"/>
    <m/>
    <s v="Sukesh Ranjan Bhaumik"/>
    <m/>
    <m/>
    <m/>
    <m/>
    <m/>
    <s v="PAR-22-060"/>
    <d v="2023-10-25T00:00:00"/>
    <d v="2023-10-26T00:00:00"/>
    <d v="2024-07-01T00:00:00"/>
    <d v="2025-06-30T00:00:00"/>
    <n v="100000"/>
    <n v="48500"/>
    <n v="148500"/>
    <n v="300000"/>
    <n v="145500"/>
    <n v="445500"/>
    <m/>
  </r>
  <r>
    <s v="Advanced microscope technologies for single-molecule functional analyses of stereocilia components"/>
    <s v="New"/>
    <s v="Pending"/>
    <s v="Research"/>
    <m/>
    <m/>
    <s v="National Institute on Deafness and Other Communication Disorders"/>
    <x v="1"/>
    <m/>
    <s v="Miyoshi, Takushi "/>
    <m/>
    <m/>
    <s v="Buffy S Ellsworth, Punit Kohli"/>
    <m/>
    <m/>
    <m/>
    <d v="2023-10-31T00:00:00"/>
    <d v="2023-10-27T00:00:00"/>
    <d v="2024-01-01T00:00:00"/>
    <d v="2024-12-31T00:00:00"/>
    <n v="170616"/>
    <n v="78384"/>
    <n v="249000"/>
    <n v="505970"/>
    <n v="241030"/>
    <n v="747000"/>
    <s v="D.02"/>
  </r>
  <r>
    <s v="Friend or foe? A role for the BNST in social familiarity discrimination"/>
    <s v="New"/>
    <s v="Pending"/>
    <s v="Research"/>
    <m/>
    <m/>
    <s v="Histochemical Society"/>
    <x v="0"/>
    <m/>
    <s v="Jacob Nordman"/>
    <m/>
    <s v="Jessica Taylor Jacobs"/>
    <m/>
    <m/>
    <m/>
    <m/>
    <d v="2023-10-30T00:00:00"/>
    <d v="2023-10-30T00:00:00"/>
    <d v="2024-01-01T00:00:00"/>
    <d v="2024-12-31T00:00:00"/>
    <n v="4000"/>
    <n v="0"/>
    <n v="4000"/>
    <n v="4000"/>
    <n v="0"/>
    <n v="4000"/>
    <m/>
  </r>
  <r>
    <s v="Developing Soybean Germplasm with improved/reduced trypsin inhibitors and lectins"/>
    <s v="New"/>
    <s v="Pending"/>
    <s v="Research"/>
    <s v="National Institute of Food and Agriculture"/>
    <s v="Federal"/>
    <s v="Virginia Polytechnic Institute and State University"/>
    <x v="2"/>
    <m/>
    <s v="Khalid Meksem"/>
    <m/>
    <m/>
    <m/>
    <m/>
    <m/>
    <s v="USDA-NIFA-AFRI-009755"/>
    <d v="2023-10-13T00:00:00"/>
    <d v="2023-10-05T00:00:00"/>
    <d v="2024-04-01T00:00:00"/>
    <d v="2025-03-31T00:00:00"/>
    <n v="151221"/>
    <n v="58443"/>
    <n v="209664"/>
    <n v="226619"/>
    <n v="87582"/>
    <n v="314201"/>
    <m/>
  </r>
  <r>
    <s v="Deciphering the carbohydrate biosynthesis pathway toward developing soybean seeds with high sucrose content and reduced undesirable polysaccharides"/>
    <s v="New"/>
    <s v="Pending"/>
    <s v="Research"/>
    <m/>
    <m/>
    <s v="National Institute of Food and Agriculture"/>
    <x v="1"/>
    <m/>
    <s v="Khalid Meksem"/>
    <m/>
    <m/>
    <m/>
    <m/>
    <m/>
    <s v="AFRI-009755"/>
    <d v="2023-10-13T00:00:00"/>
    <d v="2023-10-13T00:00:00"/>
    <d v="2024-05-01T00:00:00"/>
    <d v="2025-04-30T00:00:00"/>
    <n v="242326"/>
    <n v="88001"/>
    <n v="330327"/>
    <n v="656470"/>
    <n v="143450"/>
    <n v="799920"/>
    <m/>
  </r>
  <r>
    <s v="Deciphering the Soybean Seed Tocopherol Biosynthesis Pathway and Increasing Vitamin-E Intake in the American Diet"/>
    <s v="New"/>
    <s v="Pending"/>
    <s v="Research"/>
    <s v="U.S. Department of Agriculture"/>
    <s v="Federal"/>
    <s v="Fayetteville State University"/>
    <x v="2"/>
    <m/>
    <s v="Khalid Meksem"/>
    <m/>
    <m/>
    <m/>
    <m/>
    <m/>
    <s v="USDA-NIFA-AFRI-009755"/>
    <d v="2023-10-13T00:00:00"/>
    <d v="2023-10-15T00:00:00"/>
    <d v="2024-04-01T00:00:00"/>
    <d v="2025-03-31T00:00:00"/>
    <n v="116709"/>
    <n v="50018"/>
    <n v="166727"/>
    <n v="180426"/>
    <n v="77325"/>
    <n v="257751"/>
    <m/>
  </r>
  <r>
    <s v="Solving cover crop dilemma to tackle multiple nitrogen loss pathways and carbon sequestration"/>
    <s v="New"/>
    <s v="Pending"/>
    <s v="Research"/>
    <m/>
    <m/>
    <s v="National Science Foundation"/>
    <x v="1"/>
    <m/>
    <s v="Amir Sadeghpour"/>
    <m/>
    <s v="Gabriella G Burkett"/>
    <m/>
    <m/>
    <m/>
    <m/>
    <s v="N\A"/>
    <d v="2023-10-17T00:00:00"/>
    <d v="2024-08-16T00:00:00"/>
    <d v="2025-08-15T00:00:00"/>
    <n v="0"/>
    <n v="0"/>
    <n v="0"/>
    <n v="159000"/>
    <n v="0"/>
    <n v="159000"/>
    <s v="D.01"/>
  </r>
  <r>
    <s v="Development of high total oil and high protein soybean seeds"/>
    <s v="New"/>
    <s v="Pending"/>
    <s v="Research"/>
    <m/>
    <m/>
    <s v="Multi-Regional Soybean Checkoff"/>
    <x v="3"/>
    <m/>
    <s v="Khalid Meksem"/>
    <m/>
    <s v="Naoufal Lakhssassi"/>
    <m/>
    <m/>
    <m/>
    <m/>
    <d v="2023-10-20T00:00:00"/>
    <d v="2023-10-24T00:00:00"/>
    <d v="2024-01-01T00:00:00"/>
    <d v="2024-09-30T00:00:00"/>
    <n v="69590"/>
    <n v="0"/>
    <n v="69590"/>
    <n v="69590"/>
    <n v="0"/>
    <n v="69590"/>
    <s v="D.01"/>
  </r>
  <r>
    <s v="On-Farm Integrated Soil Health Management Technologies to Economically and Socially Enhance Ecosystem Services of Marginal and Highly Erodible Soils under Agriculture Production"/>
    <s v="New"/>
    <s v="Pending"/>
    <s v="Research"/>
    <s v="U.S. Department of Agriculture"/>
    <s v="Federal"/>
    <s v="University of Missouri, System DBA: The Curators of the University of Missouri - Columbia"/>
    <x v="2"/>
    <m/>
    <s v="Amir Sadeghpour"/>
    <m/>
    <s v="Ruopu Li"/>
    <m/>
    <m/>
    <m/>
    <s v="USDA-NRCS-NHQ-CIGOFT-23-NOFO0001312"/>
    <d v="2023-10-30T00:00:00"/>
    <d v="2023-10-24T00:00:00"/>
    <d v="2024-06-01T00:00:00"/>
    <d v="2025-05-31T00:00:00"/>
    <n v="167439"/>
    <n v="0"/>
    <n v="167439"/>
    <n v="868574"/>
    <n v="0"/>
    <n v="868574"/>
    <m/>
  </r>
  <r>
    <s v="Deciphering the genes involved in drought tolerance through forward and reverse genetics approaches"/>
    <s v="New"/>
    <s v="Pending"/>
    <s v="Research"/>
    <m/>
    <m/>
    <s v="U.S. Department of Agriculture"/>
    <x v="1"/>
    <m/>
    <s v="Khalid Meksem"/>
    <m/>
    <m/>
    <m/>
    <m/>
    <m/>
    <s v="USDA-NIFA-AFRI-009755"/>
    <d v="2023-10-13T00:00:00"/>
    <d v="2023-10-24T00:00:00"/>
    <d v="2024-04-01T00:00:00"/>
    <d v="2025-03-31T00:00:00"/>
    <n v="184964"/>
    <n v="79270"/>
    <n v="264234"/>
    <n v="454674"/>
    <n v="194860"/>
    <n v="649534"/>
    <m/>
  </r>
  <r>
    <s v="Delineating the mechanisms of Chlamydia spread to the gastrointestinal tract following respiratory tract infection"/>
    <s v="New"/>
    <s v="Pending"/>
    <s v="Research"/>
    <m/>
    <m/>
    <s v="National Institutes of Health"/>
    <x v="1"/>
    <m/>
    <s v="Vjollca H Konjufca"/>
    <m/>
    <m/>
    <m/>
    <m/>
    <m/>
    <s v="PA-20-195"/>
    <d v="2023-10-16T00:00:00"/>
    <d v="2023-10-19T00:00:00"/>
    <d v="2024-07-01T00:00:00"/>
    <d v="2025-06-30T00:00:00"/>
    <n v="150000"/>
    <n v="72750"/>
    <n v="222750"/>
    <n v="275000"/>
    <n v="133375"/>
    <n v="408375"/>
    <m/>
  </r>
  <r>
    <s v="Linking Host-Chlamydia Interactions to Autoimmune Myocarditis in a Susceptible Mouse Model"/>
    <s v="New"/>
    <s v="Pending"/>
    <s v="Research"/>
    <s v="National Institutes of Health"/>
    <s v="Federal"/>
    <s v="Cincinnati Children's Hospital Medical Center"/>
    <x v="3"/>
    <m/>
    <s v="Vjollca H Konjufca"/>
    <m/>
    <m/>
    <m/>
    <m/>
    <m/>
    <m/>
    <d v="2023-11-06T00:00:00"/>
    <d v="2023-10-19T00:00:00"/>
    <d v="2024-07-01T00:00:00"/>
    <d v="2025-06-30T00:00:00"/>
    <n v="14941"/>
    <n v="7247"/>
    <n v="22188"/>
    <n v="62142"/>
    <n v="30140"/>
    <n v="92282"/>
    <m/>
  </r>
  <r>
    <s v="Assessing novel polymerase chain reaction (PCR) primers to effectively identify denitrifying soil microorganisms in Mississippi River wetlands at Dogtooth Bend"/>
    <s v="New"/>
    <s v="Pending"/>
    <s v="Research"/>
    <m/>
    <m/>
    <s v="American Rivers"/>
    <x v="0"/>
    <m/>
    <s v="Scott David Hamilton-Brehm"/>
    <m/>
    <s v="Jonathan William Remo"/>
    <m/>
    <m/>
    <m/>
    <m/>
    <s v="N\A"/>
    <d v="2023-10-19T00:00:00"/>
    <d v="2024-01-01T00:00:00"/>
    <d v="2024-08-31T00:00:00"/>
    <n v="13829"/>
    <n v="6707"/>
    <n v="20536"/>
    <n v="13829"/>
    <n v="6707"/>
    <n v="20536"/>
    <m/>
  </r>
  <r>
    <s v="Hybrid Biochemical Upcycling of Biomass and Plastic to Advanced High-Value Platform Chemicals"/>
    <s v="New"/>
    <s v="Pending"/>
    <s v="Research"/>
    <m/>
    <m/>
    <s v="U.S. Department of Agriculture"/>
    <x v="1"/>
    <m/>
    <s v="Lahiru Niroshan Thelhawadigedara"/>
    <m/>
    <m/>
    <m/>
    <m/>
    <m/>
    <s v="USDA-NIFA-AFRI-009755"/>
    <d v="2023-10-05T00:00:00"/>
    <d v="2023-10-24T00:00:00"/>
    <d v="2024-01-01T00:00:00"/>
    <d v="2024-12-31T00:00:00"/>
    <n v="131355"/>
    <n v="56295"/>
    <n v="187650"/>
    <n v="454494"/>
    <n v="194783"/>
    <n v="649277"/>
    <m/>
  </r>
  <r>
    <s v="&quot;Archaebiotics: Exploring Bioenergetics and the Response to Oxidative Stress&quot;"/>
    <s v="New"/>
    <s v="Pending"/>
    <s v="Research"/>
    <m/>
    <m/>
    <s v="National Institutes of Health"/>
    <x v="1"/>
    <n v="1533607"/>
    <s v="Divya Prakash"/>
    <m/>
    <m/>
    <m/>
    <m/>
    <m/>
    <s v="PAR-23-145"/>
    <d v="2023-10-03T00:00:00"/>
    <d v="2023-10-03T00:00:00"/>
    <d v="2024-07-01T00:00:00"/>
    <d v="2025-06-30T00:00:00"/>
    <n v="228288"/>
    <n v="86251"/>
    <n v="314539"/>
    <n v="1111969"/>
    <n v="507468"/>
    <n v="1619437"/>
    <s v="D.02"/>
  </r>
  <r>
    <s v="A structural and computational study of RNApin - a versatile structural theme for intra- and intermolecular RNA-RNA interactions"/>
    <s v="New"/>
    <s v="Pending"/>
    <s v="Research"/>
    <m/>
    <m/>
    <s v="National Institutes of Health"/>
    <x v="1"/>
    <m/>
    <s v="Zhihua Du"/>
    <m/>
    <s v="Xiaolan Huang"/>
    <m/>
    <m/>
    <m/>
    <s v="PAR-21-155"/>
    <d v="2023-10-25T00:00:00"/>
    <d v="2023-10-26T00:00:00"/>
    <d v="2024-07-01T00:00:00"/>
    <d v="2025-06-30T00:00:00"/>
    <n v="96590"/>
    <n v="46846"/>
    <n v="143436"/>
    <n v="299465"/>
    <n v="145241"/>
    <n v="444706"/>
    <m/>
  </r>
  <r>
    <s v="Collaborative Research: Using Spin Networks to Enable Next-Generation 'SABRE' Imaging and Polarizing Molecular Systems at Scale"/>
    <s v="Renewal"/>
    <s v="Pending"/>
    <s v="Research"/>
    <m/>
    <m/>
    <s v="National Science Foundation"/>
    <x v="1"/>
    <n v="2404387"/>
    <s v="Boyd McLean Goodson"/>
    <m/>
    <m/>
    <s v="Pravas Deria"/>
    <m/>
    <m/>
    <s v="NSF 22-605"/>
    <d v="2023-10-31T00:00:00"/>
    <d v="2023-10-31T00:00:00"/>
    <d v="2024-08-01T00:00:00"/>
    <d v="2025-07-31T00:00:00"/>
    <n v="70751"/>
    <n v="29464"/>
    <n v="100215"/>
    <n v="194128"/>
    <n v="89302"/>
    <n v="283430"/>
    <s v="F.02"/>
  </r>
  <r>
    <s v="McIntire Stennis Administration FY24"/>
    <s v="New"/>
    <s v="Pending"/>
    <s v="Research"/>
    <m/>
    <m/>
    <s v="National Institute of Food and Agriculture"/>
    <x v="1"/>
    <m/>
    <s v="Eric John Holzmueller"/>
    <m/>
    <m/>
    <m/>
    <m/>
    <m/>
    <s v="McIntire-Stennis Cooperative Forestry Research"/>
    <d v="2023-10-25T00:00:00"/>
    <d v="2023-10-24T00:00:00"/>
    <d v="2023-10-01T00:00:00"/>
    <d v="2024-09-30T00:00:00"/>
    <n v="278637"/>
    <n v="0"/>
    <n v="278637"/>
    <n v="278637"/>
    <n v="0"/>
    <n v="278637"/>
    <m/>
  </r>
  <r>
    <s v="Unlocking the Enigma of p53 Proteins: Understanding the Interplay between Mutant and Wild-type p53 in Serous Epithelial Ovarian Cancer"/>
    <s v="New"/>
    <s v="Pending"/>
    <s v="Research"/>
    <m/>
    <m/>
    <s v="National Institutes of Health"/>
    <x v="1"/>
    <m/>
    <s v="Poopalasingam Sivakumar"/>
    <m/>
    <s v="Thushari Jayasekera"/>
    <s v="Vijayalakshmi N Ayyagari, Laurent Brard"/>
    <m/>
    <m/>
    <s v="PAR-21-155"/>
    <d v="2023-10-25T00:00:00"/>
    <d v="2023-10-26T00:00:00"/>
    <d v="2024-05-01T00:00:00"/>
    <d v="2025-04-30T00:00:00"/>
    <n v="100000"/>
    <n v="48500"/>
    <n v="148500"/>
    <n v="300000"/>
    <n v="145500"/>
    <n v="445500"/>
    <m/>
  </r>
  <r>
    <s v="DecarbCityTwin: A Platform for Equitable Decarbonization of the Built Environment"/>
    <s v="New"/>
    <s v="Pending"/>
    <s v="Research"/>
    <m/>
    <m/>
    <s v="University of Washington"/>
    <x v="2"/>
    <m/>
    <s v="Mehdi Ashayeri Jahan Khanemloo"/>
    <m/>
    <m/>
    <m/>
    <m/>
    <m/>
    <m/>
    <s v="N\A"/>
    <d v="2023-10-03T00:00:00"/>
    <d v="2024-01-01T00:00:00"/>
    <d v="2024-12-31T00:00:00"/>
    <n v="13237"/>
    <n v="0"/>
    <n v="13237"/>
    <n v="13237"/>
    <n v="0"/>
    <n v="13237"/>
    <m/>
  </r>
  <r>
    <s v="Collaborative Research: Establishing an Electrical and Electronics Engineering Technology Program"/>
    <s v="New"/>
    <s v="Pending"/>
    <s v="Research"/>
    <m/>
    <m/>
    <s v="National Science Foundation"/>
    <x v="1"/>
    <m/>
    <s v="Julie Kaye Dunston"/>
    <m/>
    <m/>
    <m/>
    <m/>
    <m/>
    <s v="21-958"/>
    <d v="2023-10-05T00:00:00"/>
    <d v="2023-10-05T00:00:00"/>
    <d v="2024-09-01T00:00:00"/>
    <d v="2025-08-31T00:00:00"/>
    <n v="23102"/>
    <n v="11205"/>
    <n v="34307"/>
    <n v="56367"/>
    <n v="27339"/>
    <n v="83706"/>
    <s v="J.03"/>
  </r>
  <r>
    <s v="Self-powered, self-sustainable, and artificial intelligence-based production and storage of green hydrogen using efficient heterojunction of nanomaterials"/>
    <s v="New"/>
    <s v="Pending"/>
    <s v="Research"/>
    <m/>
    <m/>
    <s v="Research, Development, and Innovation Authority"/>
    <x v="4"/>
    <m/>
    <s v="Karumbaiah Chappanda Nanaiah"/>
    <m/>
    <s v="Anas Mohammad Ramadan Alsobeh"/>
    <m/>
    <m/>
    <m/>
    <m/>
    <d v="2023-10-31T00:00:00"/>
    <d v="2023-10-27T00:00:00"/>
    <d v="2024-08-16T00:00:00"/>
    <d v="2025-08-15T00:00:00"/>
    <n v="131945"/>
    <n v="26225"/>
    <n v="158170"/>
    <n v="423742"/>
    <n v="144711"/>
    <n v="568453"/>
    <s v="B.05"/>
  </r>
  <r>
    <s v="Incorporating Climate Change in Construction of Wet Detention Basin in Hesse Park for Alleviating Riverine Flooding in Engle Creek, Illinois"/>
    <s v="New"/>
    <s v="Pending"/>
    <s v="Other Sponsored Activities"/>
    <m/>
    <m/>
    <s v="Illinois Environmental Protection Agency"/>
    <x v="5"/>
    <m/>
    <s v="Ajay Kalra"/>
    <m/>
    <s v="Prabir K Kolay, Debarshi Sen"/>
    <m/>
    <m/>
    <m/>
    <s v="Green Infrastructure Grant Opportunities (FY 2024)"/>
    <d v="2023-10-18T00:00:00"/>
    <d v="2023-10-19T00:00:00"/>
    <d v="2024-02-01T00:00:00"/>
    <d v="2025-01-31T00:00:00"/>
    <n v="578923"/>
    <n v="0"/>
    <n v="578923"/>
    <n v="603368"/>
    <n v="0"/>
    <n v="603368"/>
    <m/>
  </r>
  <r>
    <s v="AI Vigilance: Deciphering the Surveillance Apparatus and its Societal Implications for Ethics, Privacy, and Racial Justice"/>
    <s v="New"/>
    <s v="Pending"/>
    <s v="Research"/>
    <m/>
    <m/>
    <s v="National Endowment for Humanities"/>
    <x v="1"/>
    <s v="GRANT13994232"/>
    <s v="Anas Mohammad Ramadan Alsobeh"/>
    <m/>
    <s v="James D Sissom"/>
    <m/>
    <m/>
    <m/>
    <s v="20231011-DOI-DOC"/>
    <d v="2023-10-11T00:00:00"/>
    <d v="2023-10-10T00:00:00"/>
    <d v="2024-06-01T00:00:00"/>
    <d v="2025-05-31T00:00:00"/>
    <n v="58457"/>
    <n v="26315"/>
    <n v="84772"/>
    <n v="105832"/>
    <n v="44125"/>
    <n v="149957"/>
    <s v="I.01"/>
  </r>
  <r>
    <s v="REU Supplement for ERI: The Role of a Novel Mechanosensitive Channel Modulator"/>
    <s v="New"/>
    <s v="Pending"/>
    <s v="Research"/>
    <m/>
    <m/>
    <s v="National Science Foundation"/>
    <x v="1"/>
    <m/>
    <s v="Chilman Bae"/>
    <m/>
    <m/>
    <m/>
    <m/>
    <m/>
    <m/>
    <s v="N\A"/>
    <d v="2023-10-15T00:00:00"/>
    <d v="2024-01-01T00:00:00"/>
    <d v="2024-12-31T00:00:00"/>
    <n v="16000"/>
    <n v="0"/>
    <n v="16000"/>
    <n v="16000"/>
    <n v="0"/>
    <n v="16000"/>
    <m/>
  </r>
  <r>
    <s v="Developing an Integrated Technology for Subsurface Hydrogen Harvest through Reservoir Creation and Management"/>
    <s v="New"/>
    <s v="Pending"/>
    <s v="Research"/>
    <s v="U.S. Department of Energy"/>
    <s v="Federal"/>
    <s v="Pennsylvania State University, The"/>
    <x v="2"/>
    <m/>
    <s v="Satya Harpalani"/>
    <m/>
    <s v="Divya Prakash"/>
    <m/>
    <m/>
    <m/>
    <s v="DE-FOA-0002784"/>
    <d v="2023-10-24T00:00:00"/>
    <d v="2023-10-19T00:00:00"/>
    <d v="2024-04-01T00:00:00"/>
    <d v="2025-03-31T00:00:00"/>
    <n v="205411"/>
    <n v="74886"/>
    <n v="280297"/>
    <n v="587475"/>
    <n v="138805"/>
    <n v="726280"/>
    <m/>
  </r>
  <r>
    <s v="Autism Speaks Local Impact Grant"/>
    <s v="New"/>
    <s v="Pending"/>
    <s v="Research"/>
    <m/>
    <m/>
    <s v="Autism Speaks"/>
    <x v="0"/>
    <m/>
    <s v="Denise Julianne Croft"/>
    <m/>
    <m/>
    <m/>
    <m/>
    <m/>
    <m/>
    <d v="2023-10-06T00:00:00"/>
    <d v="2023-10-17T00:00:00"/>
    <d v="2023-11-01T00:00:00"/>
    <d v="2024-07-31T00:00:00"/>
    <n v="4994"/>
    <n v="0"/>
    <n v="4994"/>
    <n v="4994"/>
    <n v="0"/>
    <n v="4994"/>
    <m/>
  </r>
  <r>
    <s v="ABA of Illinois Collaboration- Graduate Assistants FY24 Externship"/>
    <s v="New"/>
    <s v="Pending"/>
    <s v="Externship - SIUC only"/>
    <m/>
    <m/>
    <s v="Applied Behavior Analysis of Illinois"/>
    <x v="3"/>
    <m/>
    <s v="Ryan Nathaniel Redner"/>
    <m/>
    <m/>
    <m/>
    <m/>
    <m/>
    <m/>
    <s v="N\A"/>
    <d v="2023-10-24T00:00:00"/>
    <d v="2023-08-16T00:00:00"/>
    <d v="2024-08-14T00:00:00"/>
    <n v="38280"/>
    <n v="0"/>
    <n v="38280"/>
    <n v="38280"/>
    <n v="0"/>
    <n v="38280"/>
    <m/>
  </r>
  <r>
    <s v="A Phase I Archaeological Survey of the Lambdin Tract"/>
    <s v="New"/>
    <s v="Pending"/>
    <s v="Research"/>
    <m/>
    <m/>
    <s v="The Nature Conservancy"/>
    <x v="0"/>
    <m/>
    <s v="Ryan M Campbell"/>
    <m/>
    <m/>
    <s v="Ayla Martine Amadio"/>
    <m/>
    <m/>
    <m/>
    <s v="N\A"/>
    <d v="2023-10-11T00:00:00"/>
    <d v="2024-01-01T00:00:00"/>
    <d v="2024-12-31T00:00:00"/>
    <n v="15079"/>
    <n v="3921"/>
    <n v="19000"/>
    <n v="15079"/>
    <n v="3921"/>
    <n v="19000"/>
    <m/>
  </r>
  <r>
    <s v="International Student Campus Engagement and Experiences of Diversity, Equity, and Inclusion"/>
    <s v="New"/>
    <s v="Pending"/>
    <s v="Research"/>
    <m/>
    <m/>
    <s v="National Association for Campus Activities"/>
    <x v="0"/>
    <m/>
    <s v="Minghui Hou"/>
    <m/>
    <m/>
    <m/>
    <m/>
    <m/>
    <m/>
    <d v="2023-10-16T00:00:00"/>
    <d v="2023-10-17T00:00:00"/>
    <d v="2023-12-01T00:00:00"/>
    <d v="2024-11-30T00:00:00"/>
    <n v="2500"/>
    <n v="0"/>
    <n v="2500"/>
    <n v="2500"/>
    <n v="0"/>
    <n v="2500"/>
    <m/>
  </r>
  <r>
    <s v="Access to Justice"/>
    <s v="New"/>
    <s v="Pending"/>
    <s v="Other Sponsored Activities"/>
    <m/>
    <m/>
    <s v="Illinois Bar Foundation"/>
    <x v="0"/>
    <m/>
    <s v="Dale Joseph Aschemann"/>
    <m/>
    <m/>
    <s v="Linda M Clendenin"/>
    <m/>
    <m/>
    <m/>
    <s v="N\A"/>
    <d v="2023-10-03T00:00:00"/>
    <d v="2023-07-01T00:00:00"/>
    <d v="2024-06-30T00:00:00"/>
    <n v="11450"/>
    <n v="3550"/>
    <n v="15000"/>
    <n v="11450"/>
    <n v="3550"/>
    <n v="15000"/>
    <m/>
  </r>
  <r>
    <s v="Intensification of first year largemouth bass culture using alternative pond-based production systems"/>
    <s v="Supplement"/>
    <s v="Pending"/>
    <s v="Research"/>
    <s v="U.S. Department of Agriculture"/>
    <s v="Federal"/>
    <s v="Iowa State University of Science and Technology"/>
    <x v="2"/>
    <m/>
    <s v="James Edward Garvey"/>
    <m/>
    <s v="Habibollah Fakhraei"/>
    <s v="Paul Brent Hitchens"/>
    <m/>
    <m/>
    <m/>
    <s v="N\A"/>
    <d v="2023-10-05T00:00:00"/>
    <d v="2023-10-01T00:00:00"/>
    <d v="2024-08-31T00:00:00"/>
    <n v="92996"/>
    <n v="0"/>
    <n v="92996"/>
    <n v="92996"/>
    <n v="0"/>
    <n v="92996"/>
    <m/>
  </r>
  <r>
    <s v="Monitoring VHS status of fish populations in Illinois lakes and rivers 2024"/>
    <s v="New"/>
    <s v="Pending"/>
    <s v="Research"/>
    <m/>
    <m/>
    <s v="Illinois Department of Natural Resources"/>
    <x v="5"/>
    <m/>
    <s v="Gregory Warren Whitledge"/>
    <m/>
    <m/>
    <s v="Paul Brent Hitchens"/>
    <m/>
    <m/>
    <m/>
    <s v="N\A"/>
    <d v="2023-10-31T00:00:00"/>
    <d v="2024-01-01T00:00:00"/>
    <d v="2024-12-31T00:00:00"/>
    <n v="51624"/>
    <n v="2581"/>
    <n v="54205"/>
    <n v="51624"/>
    <n v="2581"/>
    <n v="54205"/>
    <m/>
  </r>
  <r>
    <s v="Illinois Youth Risk Behavior Survey RFSP - 23-586SBE-CHFED-B-35484"/>
    <s v="New"/>
    <s v="Pending"/>
    <s v="Other Sponsored Activities"/>
    <m/>
    <m/>
    <s v="Illinois State Board of Education"/>
    <x v="5"/>
    <m/>
    <s v="Daniel Leon Brown"/>
    <m/>
    <s v="Jenna Ranee Jamieson, Wasantha Jayawardene, Jose Douglas Martinez Herrera, Jennifer Michelle Rhodes"/>
    <m/>
    <m/>
    <m/>
    <m/>
    <d v="2023-10-10T00:00:00"/>
    <d v="2023-10-10T00:00:00"/>
    <d v="2023-07-01T00:00:00"/>
    <d v="2024-06-30T00:00:00"/>
    <n v="519197"/>
    <n v="160951"/>
    <n v="680148"/>
    <n v="2139418"/>
    <n v="663219"/>
    <n v="2802637"/>
    <m/>
  </r>
  <r>
    <s v="A large-scale transcriptome-wide computational analysis of RNA pseudoknots in human RNAs"/>
    <s v="New"/>
    <s v="Pending"/>
    <s v="Research"/>
    <m/>
    <m/>
    <s v="National Institutes of Health"/>
    <x v="1"/>
    <m/>
    <s v="Xiaolan Huang"/>
    <m/>
    <m/>
    <m/>
    <m/>
    <m/>
    <s v="PAR-21-155"/>
    <d v="2023-10-25T00:00:00"/>
    <d v="2023-10-26T00:00:00"/>
    <d v="2024-07-01T00:00:00"/>
    <d v="2025-06-30T00:00:00"/>
    <n v="110355"/>
    <n v="38972"/>
    <n v="149327"/>
    <n v="299696"/>
    <n v="130803"/>
    <n v="430499"/>
    <m/>
  </r>
  <r>
    <s v="CADC Workforce Expansion Program Phase 2"/>
    <s v="New"/>
    <s v="Pending"/>
    <s v="Research"/>
    <m/>
    <m/>
    <s v="Illinois Department of Human Services"/>
    <x v="5"/>
    <m/>
    <s v="Jane L Nichols"/>
    <m/>
    <s v="Lisa D Vinson"/>
    <m/>
    <m/>
    <m/>
    <m/>
    <d v="2023-10-16T00:00:00"/>
    <d v="2023-10-17T00:00:00"/>
    <d v="2023-12-01T00:00:00"/>
    <d v="2024-06-28T00:00:00"/>
    <n v="529412"/>
    <n v="52941"/>
    <n v="582353"/>
    <n v="529412"/>
    <n v="52941"/>
    <n v="582353"/>
    <m/>
  </r>
  <r>
    <s v="Southern Illinois University Carbondale Department of Public Safety FY24 Law Enforcement Camera Grant"/>
    <s v="New"/>
    <s v="Pending"/>
    <s v="Research"/>
    <m/>
    <m/>
    <s v="Illinois Law Enforcement Training and Standards Board"/>
    <x v="5"/>
    <m/>
    <s v="Shawn A Tuthill"/>
    <m/>
    <m/>
    <m/>
    <m/>
    <m/>
    <s v="CSFA Number 569-00-2537"/>
    <d v="2023-11-15T00:00:00"/>
    <d v="2023-10-30T00:00:00"/>
    <d v="2023-12-01T00:00:00"/>
    <d v="2024-11-30T00:00:00"/>
    <n v="70820"/>
    <n v="0"/>
    <n v="70820"/>
    <n v="70820"/>
    <n v="0"/>
    <n v="70820"/>
    <m/>
  </r>
  <r>
    <s v="End Student Housing Insecurity (ESHI) Grant FY24"/>
    <s v="New"/>
    <s v="Pending"/>
    <s v="Other Sponsored Activities"/>
    <m/>
    <m/>
    <s v="Illinois Board of Higher Education"/>
    <x v="5"/>
    <m/>
    <s v="Jaime Ann Clark"/>
    <m/>
    <s v="Rachelle Erin Ridgeway"/>
    <m/>
    <m/>
    <m/>
    <m/>
    <d v="2023-10-13T00:00:00"/>
    <d v="2023-10-13T00:00:00"/>
    <d v="2023-11-01T00:00:00"/>
    <d v="2024-06-30T00:00:00"/>
    <n v="181818"/>
    <n v="18182"/>
    <n v="200000"/>
    <n v="181818"/>
    <n v="18182"/>
    <n v="200000"/>
    <m/>
  </r>
  <r>
    <m/>
    <m/>
    <m/>
    <m/>
    <m/>
    <m/>
    <m/>
    <x v="6"/>
    <m/>
    <m/>
    <m/>
    <m/>
    <m/>
    <m/>
    <m/>
    <m/>
    <m/>
    <m/>
    <m/>
    <m/>
    <m/>
    <m/>
    <m/>
    <m/>
    <m/>
    <m/>
    <m/>
  </r>
</pivotCacheRecords>
</file>

<file path=xl/pivotCache/pivotCacheRecords3.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1">
  <r>
    <s v="siu"/>
    <s v="Dean and Provost-SMS"/>
    <x v="0"/>
    <x v="0"/>
    <n v="24040131"/>
    <m/>
    <s v="Medication Assisted Recovery (MAR) Now - FY 24"/>
    <s v="Supplement"/>
    <s v="Pending"/>
    <x v="0"/>
    <s v="Illinois Department of Human Services"/>
    <s v="State"/>
    <s v="Family Guidance Centers, Inc."/>
    <x v="0"/>
    <m/>
    <s v="Jeffrey A Franklin"/>
    <m/>
    <s v="Katharine M Juul"/>
    <m/>
    <m/>
    <m/>
    <m/>
    <s v="N\A"/>
    <d v="2023-10-16T00:00:00"/>
    <d v="2023-07-01T00:00:00"/>
    <d v="2024-06-30T00:00:00"/>
    <n v="60349"/>
    <n v="18708"/>
    <n v="79057"/>
    <n v="60349"/>
    <n v="18708"/>
    <n v="79057"/>
    <m/>
  </r>
  <r>
    <s v="siu"/>
    <s v="Dean and Provost-SMS"/>
    <x v="0"/>
    <x v="1"/>
    <n v="24040138"/>
    <m/>
    <s v="In search of new cancer biomarkers and therapeutic targets"/>
    <s v="New"/>
    <s v="Pending"/>
    <x v="1"/>
    <m/>
    <m/>
    <s v="American Cancer Society"/>
    <x v="0"/>
    <m/>
    <s v="Sukesh Ranjan Bhaumik"/>
    <m/>
    <m/>
    <m/>
    <m/>
    <m/>
    <s v="Discovery Boost Grants"/>
    <d v="2023-10-16T00:00:00"/>
    <d v="2023-10-19T00:00:00"/>
    <d v="2024-07-01T00:00:00"/>
    <d v="2025-06-30T00:00:00"/>
    <n v="125000"/>
    <n v="25000"/>
    <n v="150000"/>
    <n v="250000"/>
    <n v="50000"/>
    <n v="300000"/>
    <m/>
  </r>
  <r>
    <s v="siu"/>
    <s v="Dean and Provost-SMS"/>
    <x v="0"/>
    <x v="1"/>
    <n v="24040150"/>
    <m/>
    <s v="Dissecting novel UPS regulation of FACT in orchestrating transcription"/>
    <s v="New"/>
    <s v="Pending"/>
    <x v="1"/>
    <m/>
    <m/>
    <s v="National Institutes of Health"/>
    <x v="1"/>
    <m/>
    <s v="Sukesh Ranjan Bhaumik"/>
    <m/>
    <m/>
    <m/>
    <m/>
    <m/>
    <s v="PAR-22-060"/>
    <d v="2023-10-25T00:00:00"/>
    <d v="2023-10-26T00:00:00"/>
    <d v="2024-07-01T00:00:00"/>
    <d v="2025-06-30T00:00:00"/>
    <n v="100000"/>
    <n v="48500"/>
    <n v="148500"/>
    <n v="300000"/>
    <n v="145500"/>
    <n v="445500"/>
    <m/>
  </r>
  <r>
    <s v="siu"/>
    <s v="Dean and Provost-SMS"/>
    <x v="0"/>
    <x v="1"/>
    <n v="24040151"/>
    <m/>
    <s v="Deciphering regulatory mechanisms of transcription-coupled DNA double-strand break repair"/>
    <s v="New"/>
    <s v="Pending"/>
    <x v="1"/>
    <m/>
    <m/>
    <s v="National Institutes of Health"/>
    <x v="1"/>
    <m/>
    <s v="Sukesh Ranjan Bhaumik"/>
    <m/>
    <m/>
    <m/>
    <m/>
    <m/>
    <s v="PAR-22-060"/>
    <d v="2023-10-25T00:00:00"/>
    <d v="2023-10-26T00:00:00"/>
    <d v="2024-07-01T00:00:00"/>
    <d v="2025-06-30T00:00:00"/>
    <n v="100000"/>
    <n v="48500"/>
    <n v="148500"/>
    <n v="300000"/>
    <n v="145500"/>
    <n v="445500"/>
    <m/>
  </r>
  <r>
    <s v="siu"/>
    <s v="Dean and Provost-SMS"/>
    <x v="0"/>
    <x v="2"/>
    <n v="24040156"/>
    <m/>
    <s v="Advanced microscope technologies for single-molecule functional analyses of stereocilia components"/>
    <s v="New"/>
    <s v="Pending"/>
    <x v="1"/>
    <m/>
    <m/>
    <s v="National Institute on Deafness and Other Communication Disorders"/>
    <x v="1"/>
    <m/>
    <s v="Miyoshi, Takushi "/>
    <m/>
    <m/>
    <s v="Buffy S Ellsworth, Punit Kohli"/>
    <m/>
    <m/>
    <m/>
    <d v="2023-10-31T00:00:00"/>
    <d v="2023-10-27T00:00:00"/>
    <d v="2024-01-01T00:00:00"/>
    <d v="2024-12-31T00:00:00"/>
    <n v="170616"/>
    <n v="78384"/>
    <n v="249000"/>
    <n v="505970"/>
    <n v="241030"/>
    <n v="747000"/>
    <s v="D.02"/>
  </r>
  <r>
    <s v="siu"/>
    <s v="Dean and Provost-SMS"/>
    <x v="0"/>
    <x v="2"/>
    <n v="24040159"/>
    <m/>
    <s v="Friend or foe? A role for the BNST in social familiarity discrimination"/>
    <s v="New"/>
    <s v="Pending"/>
    <x v="1"/>
    <m/>
    <m/>
    <s v="Histochemical Society"/>
    <x v="0"/>
    <m/>
    <s v="Jacob Nordman"/>
    <m/>
    <s v="Jessica Taylor Jacobs"/>
    <m/>
    <m/>
    <m/>
    <m/>
    <d v="2023-10-30T00:00:00"/>
    <d v="2023-10-30T00:00:00"/>
    <d v="2024-01-01T00:00:00"/>
    <d v="2024-12-31T00:00:00"/>
    <n v="4000"/>
    <n v="0"/>
    <n v="4000"/>
    <n v="4000"/>
    <n v="0"/>
    <n v="4000"/>
    <m/>
  </r>
  <r>
    <s v="siu"/>
    <s v="Office Of The Chancellor-SIUC"/>
    <x v="1"/>
    <x v="3"/>
    <n v="24040117"/>
    <m/>
    <s v="Developing Soybean Germplasm with improved/reduced trypsin inhibitors and lectins"/>
    <s v="New"/>
    <s v="Pending"/>
    <x v="1"/>
    <s v="National Institute of Food and Agriculture"/>
    <s v="Federal"/>
    <s v="Virginia Polytechnic Institute and State University"/>
    <x v="2"/>
    <m/>
    <s v="Khalid Meksem"/>
    <m/>
    <m/>
    <m/>
    <m/>
    <m/>
    <s v="USDA-NIFA-AFRI-009755"/>
    <d v="2023-10-13T00:00:00"/>
    <d v="2023-10-05T00:00:00"/>
    <d v="2024-04-01T00:00:00"/>
    <d v="2025-03-31T00:00:00"/>
    <n v="151221"/>
    <n v="58443"/>
    <n v="209664"/>
    <n v="226619"/>
    <n v="87582"/>
    <n v="314201"/>
    <m/>
  </r>
  <r>
    <s v="siu"/>
    <s v="Office Of The Chancellor-SIUC"/>
    <x v="1"/>
    <x v="3"/>
    <n v="24040125"/>
    <m/>
    <s v="Deciphering the carbohydrate biosynthesis pathway toward developing soybean seeds with high sucrose content and reduced undesirable polysaccharides"/>
    <s v="New"/>
    <s v="Pending"/>
    <x v="1"/>
    <m/>
    <m/>
    <s v="National Institute of Food and Agriculture"/>
    <x v="1"/>
    <m/>
    <s v="Khalid Meksem"/>
    <m/>
    <m/>
    <m/>
    <m/>
    <m/>
    <s v="AFRI-009755"/>
    <d v="2023-10-13T00:00:00"/>
    <d v="2023-10-13T00:00:00"/>
    <d v="2024-05-01T00:00:00"/>
    <d v="2025-04-30T00:00:00"/>
    <n v="242326"/>
    <n v="88001"/>
    <n v="330327"/>
    <n v="656470"/>
    <n v="143450"/>
    <n v="799920"/>
    <m/>
  </r>
  <r>
    <s v="siu"/>
    <s v="Office Of The Chancellor-SIUC"/>
    <x v="1"/>
    <x v="3"/>
    <n v="24040128"/>
    <m/>
    <s v="Deciphering the Soybean Seed Tocopherol Biosynthesis Pathway and Increasing Vitamin-E Intake in the American Diet"/>
    <s v="New"/>
    <s v="Pending"/>
    <x v="1"/>
    <s v="U.S. Department of Agriculture"/>
    <s v="Federal"/>
    <s v="Fayetteville State University"/>
    <x v="2"/>
    <m/>
    <s v="Khalid Meksem"/>
    <m/>
    <m/>
    <m/>
    <m/>
    <m/>
    <s v="USDA-NIFA-AFRI-009755"/>
    <d v="2023-10-13T00:00:00"/>
    <d v="2023-10-15T00:00:00"/>
    <d v="2024-04-01T00:00:00"/>
    <d v="2025-03-31T00:00:00"/>
    <n v="116709"/>
    <n v="50018"/>
    <n v="166727"/>
    <n v="180426"/>
    <n v="77325"/>
    <n v="257751"/>
    <m/>
  </r>
  <r>
    <s v="siu"/>
    <s v="Office Of The Chancellor-SIUC"/>
    <x v="1"/>
    <x v="3"/>
    <n v="24040132"/>
    <m/>
    <s v="Solving cover crop dilemma to tackle multiple nitrogen loss pathways and carbon sequestration"/>
    <s v="New"/>
    <s v="Pending"/>
    <x v="1"/>
    <m/>
    <m/>
    <s v="National Science Foundation"/>
    <x v="1"/>
    <m/>
    <s v="Amir Sadeghpour"/>
    <m/>
    <s v="Gabriella G Burkett"/>
    <m/>
    <m/>
    <m/>
    <m/>
    <s v="N\A"/>
    <d v="2023-10-17T00:00:00"/>
    <d v="2024-08-16T00:00:00"/>
    <d v="2025-08-15T00:00:00"/>
    <n v="0"/>
    <n v="0"/>
    <n v="0"/>
    <n v="159000"/>
    <n v="0"/>
    <n v="159000"/>
    <s v="D.01"/>
  </r>
  <r>
    <s v="siu"/>
    <s v="Office Of The Chancellor-SIUC"/>
    <x v="1"/>
    <x v="3"/>
    <n v="24040144"/>
    <m/>
    <s v="Development of high total oil and high protein soybean seeds"/>
    <s v="New"/>
    <s v="Pending"/>
    <x v="1"/>
    <m/>
    <m/>
    <s v="Multi-Regional Soybean Checkoff"/>
    <x v="3"/>
    <m/>
    <s v="Khalid Meksem"/>
    <m/>
    <s v="Naoufal Lakhssassi"/>
    <m/>
    <m/>
    <m/>
    <m/>
    <d v="2023-10-20T00:00:00"/>
    <d v="2023-10-24T00:00:00"/>
    <d v="2024-01-01T00:00:00"/>
    <d v="2024-09-30T00:00:00"/>
    <n v="69590"/>
    <n v="0"/>
    <n v="69590"/>
    <n v="69590"/>
    <n v="0"/>
    <n v="69590"/>
    <s v="D.01"/>
  </r>
  <r>
    <s v="siu"/>
    <s v="Office Of The Chancellor-SIUC"/>
    <x v="1"/>
    <x v="3"/>
    <n v="24040146"/>
    <m/>
    <s v="On-Farm Integrated Soil Health Management Technologies to Economically and Socially Enhance Ecosystem Services of Marginal and Highly Erodible Soils under Agriculture Production"/>
    <s v="New"/>
    <s v="Pending"/>
    <x v="1"/>
    <s v="U.S. Department of Agriculture"/>
    <s v="Federal"/>
    <s v="University of Missouri, System DBA: The Curators of the University of Missouri - Columbia"/>
    <x v="2"/>
    <m/>
    <s v="Amir Sadeghpour"/>
    <m/>
    <s v="Ruopu Li"/>
    <m/>
    <m/>
    <m/>
    <s v="USDA-NRCS-NHQ-CIGOFT-23-NOFO0001312"/>
    <d v="2023-10-30T00:00:00"/>
    <d v="2023-10-24T00:00:00"/>
    <d v="2024-06-01T00:00:00"/>
    <d v="2025-05-31T00:00:00"/>
    <n v="167439"/>
    <n v="0"/>
    <n v="167439"/>
    <n v="868574"/>
    <n v="0"/>
    <n v="868574"/>
    <m/>
  </r>
  <r>
    <s v="siu"/>
    <s v="Office Of The Chancellor-SIUC"/>
    <x v="1"/>
    <x v="3"/>
    <n v="24040148"/>
    <m/>
    <s v="Deciphering the genes involved in drought tolerance through forward and reverse genetics approaches"/>
    <s v="New"/>
    <s v="Pending"/>
    <x v="1"/>
    <m/>
    <m/>
    <s v="U.S. Department of Agriculture"/>
    <x v="1"/>
    <m/>
    <s v="Khalid Meksem"/>
    <m/>
    <m/>
    <m/>
    <m/>
    <m/>
    <s v="USDA-NIFA-AFRI-009755"/>
    <d v="2023-10-13T00:00:00"/>
    <d v="2023-10-24T00:00:00"/>
    <d v="2024-04-01T00:00:00"/>
    <d v="2025-03-31T00:00:00"/>
    <n v="184964"/>
    <n v="79270"/>
    <n v="264234"/>
    <n v="454674"/>
    <n v="194860"/>
    <n v="649534"/>
    <m/>
  </r>
  <r>
    <s v="siu"/>
    <s v="Office Of The Chancellor-SIUC"/>
    <x v="1"/>
    <x v="4"/>
    <n v="24040137"/>
    <m/>
    <s v="Delineating the mechanisms of Chlamydia spread to the gastrointestinal tract following respiratory tract infection"/>
    <s v="New"/>
    <s v="Pending"/>
    <x v="1"/>
    <m/>
    <m/>
    <s v="National Institutes of Health"/>
    <x v="1"/>
    <m/>
    <s v="Vjollca H Konjufca"/>
    <m/>
    <m/>
    <m/>
    <m/>
    <m/>
    <s v="PA-20-195"/>
    <d v="2023-10-16T00:00:00"/>
    <d v="2023-10-19T00:00:00"/>
    <d v="2024-07-01T00:00:00"/>
    <d v="2025-06-30T00:00:00"/>
    <n v="150000"/>
    <n v="72750"/>
    <n v="222750"/>
    <n v="275000"/>
    <n v="133375"/>
    <n v="408375"/>
    <m/>
  </r>
  <r>
    <s v="siu"/>
    <s v="Office Of The Chancellor-SIUC"/>
    <x v="1"/>
    <x v="4"/>
    <n v="24040140"/>
    <m/>
    <s v="Linking Host-Chlamydia Interactions to Autoimmune Myocarditis in a Susceptible Mouse Model"/>
    <s v="New"/>
    <s v="Pending"/>
    <x v="1"/>
    <s v="National Institutes of Health"/>
    <s v="Federal"/>
    <s v="Cincinnati Children's Hospital Medical Center"/>
    <x v="3"/>
    <m/>
    <s v="Vjollca H Konjufca"/>
    <m/>
    <m/>
    <m/>
    <m/>
    <m/>
    <m/>
    <d v="2023-11-06T00:00:00"/>
    <d v="2023-10-19T00:00:00"/>
    <d v="2024-07-01T00:00:00"/>
    <d v="2025-06-30T00:00:00"/>
    <n v="14941"/>
    <n v="7247"/>
    <n v="22188"/>
    <n v="62142"/>
    <n v="30140"/>
    <n v="92282"/>
    <m/>
  </r>
  <r>
    <s v="siu"/>
    <s v="Office Of The Chancellor-SIUC"/>
    <x v="1"/>
    <x v="4"/>
    <n v="24040141"/>
    <m/>
    <s v="Assessing novel polymerase chain reaction (PCR) primers to effectively identify denitrifying soil microorganisms in Mississippi River wetlands at Dogtooth Bend"/>
    <s v="New"/>
    <s v="Pending"/>
    <x v="1"/>
    <m/>
    <m/>
    <s v="American Rivers"/>
    <x v="0"/>
    <m/>
    <s v="Scott David Hamilton-Brehm"/>
    <m/>
    <s v="Jonathan William Remo"/>
    <m/>
    <m/>
    <m/>
    <m/>
    <s v="N\A"/>
    <d v="2023-10-19T00:00:00"/>
    <d v="2024-01-01T00:00:00"/>
    <d v="2024-08-31T00:00:00"/>
    <n v="13829"/>
    <n v="6707"/>
    <n v="20536"/>
    <n v="13829"/>
    <n v="6707"/>
    <n v="20536"/>
    <m/>
  </r>
  <r>
    <s v="siu"/>
    <s v="Office Of The Chancellor-SIUC"/>
    <x v="1"/>
    <x v="4"/>
    <n v="24040149"/>
    <m/>
    <s v="Hybrid Biochemical Upcycling of Biomass and Plastic to Advanced High-Value Platform Chemicals"/>
    <s v="New"/>
    <s v="Pending"/>
    <x v="1"/>
    <m/>
    <m/>
    <s v="U.S. Department of Agriculture"/>
    <x v="1"/>
    <m/>
    <s v="Lahiru Niroshan Thelhawadigedara"/>
    <m/>
    <m/>
    <m/>
    <m/>
    <m/>
    <s v="USDA-NIFA-AFRI-009755"/>
    <d v="2023-10-05T00:00:00"/>
    <d v="2023-10-24T00:00:00"/>
    <d v="2024-01-01T00:00:00"/>
    <d v="2024-12-31T00:00:00"/>
    <n v="131355"/>
    <n v="56295"/>
    <n v="187650"/>
    <n v="454494"/>
    <n v="194783"/>
    <n v="649277"/>
    <m/>
  </r>
  <r>
    <s v="siu"/>
    <s v="Office Of The Chancellor-SIUC"/>
    <x v="1"/>
    <x v="5"/>
    <n v="24040114"/>
    <m/>
    <s v="&quot;Archaebiotics: Exploring Bioenergetics and the Response to Oxidative Stress&quot;"/>
    <s v="New"/>
    <s v="Pending"/>
    <x v="1"/>
    <m/>
    <m/>
    <s v="National Institutes of Health"/>
    <x v="1"/>
    <n v="1533607"/>
    <s v="Divya Prakash"/>
    <m/>
    <m/>
    <m/>
    <m/>
    <m/>
    <s v="PAR-23-145"/>
    <d v="2023-10-03T00:00:00"/>
    <d v="2023-10-03T00:00:00"/>
    <d v="2024-07-01T00:00:00"/>
    <d v="2025-06-30T00:00:00"/>
    <n v="228288"/>
    <n v="86251"/>
    <n v="314539"/>
    <n v="1111969"/>
    <n v="507468"/>
    <n v="1619437"/>
    <s v="D.02"/>
  </r>
  <r>
    <s v="siu"/>
    <s v="Office Of The Chancellor-SIUC"/>
    <x v="1"/>
    <x v="5"/>
    <n v="24040153"/>
    <m/>
    <s v="A structural and computational study of RNApin - a versatile structural theme for intra- and intermolecular RNA-RNA interactions"/>
    <s v="New"/>
    <s v="Pending"/>
    <x v="1"/>
    <m/>
    <m/>
    <s v="National Institutes of Health"/>
    <x v="1"/>
    <m/>
    <s v="Zhihua Du"/>
    <m/>
    <s v="Xiaolan Huang"/>
    <m/>
    <m/>
    <m/>
    <s v="PAR-21-155"/>
    <d v="2023-10-25T00:00:00"/>
    <d v="2023-10-26T00:00:00"/>
    <d v="2024-07-01T00:00:00"/>
    <d v="2025-06-30T00:00:00"/>
    <n v="96590"/>
    <n v="46846"/>
    <n v="143436"/>
    <n v="299465"/>
    <n v="145241"/>
    <n v="444706"/>
    <m/>
  </r>
  <r>
    <s v="siu"/>
    <s v="Office Of The Chancellor-SIUC"/>
    <x v="1"/>
    <x v="5"/>
    <n v="24040161"/>
    <m/>
    <s v="Collaborative Research: Using Spin Networks to Enable Next-Generation 'SABRE' Imaging and Polarizing Molecular Systems at Scale"/>
    <s v="Renewal"/>
    <s v="Pending"/>
    <x v="1"/>
    <m/>
    <m/>
    <s v="National Science Foundation"/>
    <x v="1"/>
    <n v="2404387"/>
    <s v="Boyd McLean Goodson"/>
    <m/>
    <m/>
    <s v="Pravas Deria"/>
    <m/>
    <m/>
    <s v="NSF 22-605"/>
    <d v="2023-10-31T00:00:00"/>
    <d v="2023-10-31T00:00:00"/>
    <d v="2024-08-01T00:00:00"/>
    <d v="2025-07-31T00:00:00"/>
    <n v="70751"/>
    <n v="29464"/>
    <n v="100215"/>
    <n v="194128"/>
    <n v="89302"/>
    <n v="283430"/>
    <s v="F.02"/>
  </r>
  <r>
    <s v="siu"/>
    <s v="Office Of The Chancellor-SIUC"/>
    <x v="1"/>
    <x v="6"/>
    <n v="24040145"/>
    <m/>
    <s v="McIntire Stennis Administration FY24"/>
    <s v="New"/>
    <s v="Pending"/>
    <x v="1"/>
    <m/>
    <m/>
    <s v="National Institute of Food and Agriculture"/>
    <x v="1"/>
    <m/>
    <s v="Eric John Holzmueller"/>
    <m/>
    <m/>
    <m/>
    <m/>
    <m/>
    <s v="McIntire-Stennis Cooperative Forestry Research"/>
    <d v="2023-10-25T00:00:00"/>
    <d v="2023-10-24T00:00:00"/>
    <d v="2023-10-01T00:00:00"/>
    <d v="2024-09-30T00:00:00"/>
    <n v="278637"/>
    <n v="0"/>
    <n v="278637"/>
    <n v="278637"/>
    <n v="0"/>
    <n v="278637"/>
    <m/>
  </r>
  <r>
    <s v="siu"/>
    <s v="Office Of The Chancellor-SIUC"/>
    <x v="1"/>
    <x v="7"/>
    <n v="24040154"/>
    <m/>
    <s v="Unlocking the Enigma of p53 Proteins: Understanding the Interplay between Mutant and Wild-type p53 in Serous Epithelial Ovarian Cancer"/>
    <s v="New"/>
    <s v="Pending"/>
    <x v="1"/>
    <m/>
    <m/>
    <s v="National Institutes of Health"/>
    <x v="1"/>
    <m/>
    <s v="Poopalasingam Sivakumar"/>
    <m/>
    <s v="Thushari Jayasekera"/>
    <s v="Vijayalakshmi N Ayyagari, Laurent Brard"/>
    <m/>
    <m/>
    <s v="PAR-21-155"/>
    <d v="2023-10-25T00:00:00"/>
    <d v="2023-10-26T00:00:00"/>
    <d v="2024-05-01T00:00:00"/>
    <d v="2025-04-30T00:00:00"/>
    <n v="100000"/>
    <n v="48500"/>
    <n v="148500"/>
    <n v="300000"/>
    <n v="145500"/>
    <n v="445500"/>
    <m/>
  </r>
  <r>
    <s v="siu"/>
    <s v="Office Of The Chancellor-SIUC"/>
    <x v="2"/>
    <x v="8"/>
    <n v="24040115"/>
    <m/>
    <s v="DecarbCityTwin: A Platform for Equitable Decarbonization of the Built Environment"/>
    <s v="New"/>
    <s v="Pending"/>
    <x v="1"/>
    <m/>
    <m/>
    <s v="University of Washington"/>
    <x v="2"/>
    <m/>
    <s v="Mehdi Ashayeri Jahan Khanemloo"/>
    <m/>
    <m/>
    <m/>
    <m/>
    <m/>
    <m/>
    <s v="N\A"/>
    <d v="2023-10-03T00:00:00"/>
    <d v="2024-01-01T00:00:00"/>
    <d v="2024-12-31T00:00:00"/>
    <n v="13237"/>
    <n v="0"/>
    <n v="13237"/>
    <n v="13237"/>
    <n v="0"/>
    <n v="13237"/>
    <m/>
  </r>
  <r>
    <s v="siu"/>
    <s v="Office Of The Chancellor-SIUC"/>
    <x v="3"/>
    <x v="9"/>
    <n v="24040116"/>
    <m/>
    <s v="Collaborative Research: Establishing an Electrical and Electronics Engineering Technology Program"/>
    <s v="New"/>
    <s v="Pending"/>
    <x v="1"/>
    <m/>
    <m/>
    <s v="National Science Foundation"/>
    <x v="1"/>
    <m/>
    <s v="Julie Kaye Dunston"/>
    <m/>
    <m/>
    <m/>
    <m/>
    <m/>
    <s v="21-958"/>
    <d v="2023-10-05T00:00:00"/>
    <d v="2023-10-05T00:00:00"/>
    <d v="2024-09-01T00:00:00"/>
    <d v="2025-08-31T00:00:00"/>
    <n v="23102"/>
    <n v="11205"/>
    <n v="34307"/>
    <n v="56367"/>
    <n v="27339"/>
    <n v="83706"/>
    <s v="J.03"/>
  </r>
  <r>
    <s v="siu"/>
    <s v="Office Of The Chancellor-SIUC"/>
    <x v="3"/>
    <x v="9"/>
    <n v="24040155"/>
    <m/>
    <s v="Self-powered, self-sustainable, and artificial intelligence-based production and storage of green hydrogen using efficient heterojunction of nanomaterials"/>
    <s v="New"/>
    <s v="Pending"/>
    <x v="1"/>
    <m/>
    <m/>
    <s v="Research, Development, and Innovation Authority"/>
    <x v="4"/>
    <m/>
    <s v="Karumbaiah Chappanda Nanaiah"/>
    <m/>
    <s v="Anas Mohammad Ramadan Alsobeh"/>
    <m/>
    <m/>
    <m/>
    <m/>
    <d v="2023-10-31T00:00:00"/>
    <d v="2023-10-27T00:00:00"/>
    <d v="2024-08-16T00:00:00"/>
    <d v="2025-08-15T00:00:00"/>
    <n v="131945"/>
    <n v="26225"/>
    <n v="158170"/>
    <n v="423742"/>
    <n v="144711"/>
    <n v="568453"/>
    <s v="B.05"/>
  </r>
  <r>
    <s v="siu"/>
    <s v="Office Of The Chancellor-SIUC"/>
    <x v="3"/>
    <x v="10"/>
    <n v="24040139"/>
    <m/>
    <s v="Incorporating Climate Change in Construction of Wet Detention Basin in Hesse Park for Alleviating Riverine Flooding in Engle Creek, Illinois"/>
    <s v="New"/>
    <s v="Pending"/>
    <x v="0"/>
    <m/>
    <m/>
    <s v="Illinois Environmental Protection Agency"/>
    <x v="5"/>
    <m/>
    <s v="Ajay Kalra"/>
    <m/>
    <s v="Prabir K Kolay, Debarshi Sen"/>
    <m/>
    <m/>
    <m/>
    <s v="Green Infrastructure Grant Opportunities (FY 2024)"/>
    <d v="2023-10-18T00:00:00"/>
    <d v="2023-10-19T00:00:00"/>
    <d v="2024-02-01T00:00:00"/>
    <d v="2025-01-31T00:00:00"/>
    <n v="578923"/>
    <n v="0"/>
    <n v="578923"/>
    <n v="603368"/>
    <n v="0"/>
    <n v="603368"/>
    <m/>
  </r>
  <r>
    <s v="siu"/>
    <s v="Office Of The Chancellor-SIUC"/>
    <x v="3"/>
    <x v="11"/>
    <n v="24040119"/>
    <m/>
    <s v="AI Vigilance: Deciphering the Surveillance Apparatus and its Societal Implications for Ethics, Privacy, and Racial Justice"/>
    <s v="New"/>
    <s v="Pending"/>
    <x v="1"/>
    <m/>
    <m/>
    <s v="National Endowment for Humanities"/>
    <x v="1"/>
    <s v="GRANT13994232"/>
    <s v="Anas Mohammad Ramadan Alsobeh"/>
    <m/>
    <s v="James D Sissom"/>
    <m/>
    <m/>
    <m/>
    <s v="20231011-DOI-DOC"/>
    <d v="2023-10-11T00:00:00"/>
    <d v="2023-10-10T00:00:00"/>
    <d v="2024-06-01T00:00:00"/>
    <d v="2025-05-31T00:00:00"/>
    <n v="58457"/>
    <n v="26315"/>
    <n v="84772"/>
    <n v="105832"/>
    <n v="44125"/>
    <n v="149957"/>
    <s v="I.01"/>
  </r>
  <r>
    <s v="siu"/>
    <s v="Office Of The Chancellor-SIUC"/>
    <x v="3"/>
    <x v="12"/>
    <n v="24040126"/>
    <m/>
    <s v="REU Supplement for ERI: The Role of a Novel Mechanosensitive Channel Modulator"/>
    <s v="New"/>
    <s v="Pending"/>
    <x v="1"/>
    <m/>
    <m/>
    <s v="National Science Foundation"/>
    <x v="1"/>
    <m/>
    <s v="Chilman Bae"/>
    <m/>
    <m/>
    <m/>
    <m/>
    <m/>
    <m/>
    <s v="N\A"/>
    <d v="2023-10-15T00:00:00"/>
    <d v="2024-01-01T00:00:00"/>
    <d v="2024-12-31T00:00:00"/>
    <n v="16000"/>
    <n v="0"/>
    <n v="16000"/>
    <n v="16000"/>
    <n v="0"/>
    <n v="16000"/>
    <m/>
  </r>
  <r>
    <s v="siu"/>
    <s v="Office Of The Chancellor-SIUC"/>
    <x v="3"/>
    <x v="13"/>
    <n v="24040142"/>
    <m/>
    <s v="Developing an Integrated Technology for Subsurface Hydrogen Harvest through Reservoir Creation and Management"/>
    <s v="New"/>
    <s v="Pending"/>
    <x v="1"/>
    <s v="U.S. Department of Energy"/>
    <s v="Federal"/>
    <s v="Pennsylvania State University, The"/>
    <x v="2"/>
    <m/>
    <s v="Satya Harpalani"/>
    <m/>
    <s v="Divya Prakash"/>
    <m/>
    <m/>
    <m/>
    <s v="DE-FOA-0002784"/>
    <d v="2023-10-24T00:00:00"/>
    <d v="2023-10-19T00:00:00"/>
    <d v="2024-04-01T00:00:00"/>
    <d v="2025-03-31T00:00:00"/>
    <n v="205411"/>
    <n v="74886"/>
    <n v="280297"/>
    <n v="587475"/>
    <n v="138805"/>
    <n v="726280"/>
    <m/>
  </r>
  <r>
    <s v="siu"/>
    <s v="Office Of The Chancellor-SIUC"/>
    <x v="4"/>
    <x v="14"/>
    <n v="24040134"/>
    <m/>
    <s v="Autism Speaks Local Impact Grant"/>
    <s v="New"/>
    <s v="Pending"/>
    <x v="1"/>
    <m/>
    <m/>
    <s v="Autism Speaks"/>
    <x v="0"/>
    <m/>
    <s v="Denise Julianne Croft"/>
    <m/>
    <m/>
    <m/>
    <m/>
    <m/>
    <m/>
    <d v="2023-10-06T00:00:00"/>
    <d v="2023-10-17T00:00:00"/>
    <d v="2023-11-01T00:00:00"/>
    <d v="2024-07-31T00:00:00"/>
    <n v="4994"/>
    <n v="0"/>
    <n v="4994"/>
    <n v="4994"/>
    <n v="0"/>
    <n v="4994"/>
    <m/>
  </r>
  <r>
    <s v="siu"/>
    <s v="Office Of The Chancellor-SIUC"/>
    <x v="4"/>
    <x v="14"/>
    <n v="24040143"/>
    <m/>
    <s v="ABA of Illinois Collaboration- Graduate Assistants FY24 Externship"/>
    <s v="New"/>
    <s v="Pending"/>
    <x v="2"/>
    <m/>
    <m/>
    <s v="Applied Behavior Analysis of Illinois"/>
    <x v="3"/>
    <m/>
    <s v="Ryan Nathaniel Redner"/>
    <m/>
    <m/>
    <m/>
    <m/>
    <m/>
    <m/>
    <s v="N\A"/>
    <d v="2023-10-24T00:00:00"/>
    <d v="2023-08-16T00:00:00"/>
    <d v="2024-08-14T00:00:00"/>
    <n v="38280"/>
    <n v="0"/>
    <n v="38280"/>
    <n v="38280"/>
    <n v="0"/>
    <n v="38280"/>
    <m/>
  </r>
  <r>
    <s v="siu"/>
    <s v="Office Of The Chancellor-SIUC"/>
    <x v="5"/>
    <x v="15"/>
    <n v="24040121"/>
    <m/>
    <s v="A Phase I Archaeological Survey of the Lambdin Tract"/>
    <s v="New"/>
    <s v="Pending"/>
    <x v="1"/>
    <m/>
    <m/>
    <s v="The Nature Conservancy"/>
    <x v="0"/>
    <m/>
    <s v="Ryan M Campbell"/>
    <m/>
    <m/>
    <s v="Ayla Martine Amadio"/>
    <m/>
    <m/>
    <m/>
    <s v="N\A"/>
    <d v="2023-10-11T00:00:00"/>
    <d v="2024-01-01T00:00:00"/>
    <d v="2024-12-31T00:00:00"/>
    <n v="15079"/>
    <n v="3921"/>
    <n v="19000"/>
    <n v="15079"/>
    <n v="3921"/>
    <n v="19000"/>
    <m/>
  </r>
  <r>
    <s v="siu"/>
    <s v="Office Of The Chancellor-SIUC"/>
    <x v="6"/>
    <x v="16"/>
    <n v="24040136"/>
    <m/>
    <s v="International Student Campus Engagement and Experiences of Diversity, Equity, and Inclusion"/>
    <s v="New"/>
    <s v="Pending"/>
    <x v="1"/>
    <m/>
    <m/>
    <s v="National Association for Campus Activities"/>
    <x v="0"/>
    <m/>
    <s v="Minghui Hou"/>
    <m/>
    <m/>
    <m/>
    <m/>
    <m/>
    <m/>
    <d v="2023-10-16T00:00:00"/>
    <d v="2023-10-17T00:00:00"/>
    <d v="2023-12-01T00:00:00"/>
    <d v="2024-11-30T00:00:00"/>
    <n v="2500"/>
    <n v="0"/>
    <n v="2500"/>
    <n v="2500"/>
    <n v="0"/>
    <n v="2500"/>
    <m/>
  </r>
  <r>
    <s v="siu"/>
    <s v="Office Of The Chancellor-SIUC"/>
    <x v="7"/>
    <x v="17"/>
    <n v="24040113"/>
    <m/>
    <s v="Access to Justice"/>
    <s v="New"/>
    <s v="Pending"/>
    <x v="0"/>
    <m/>
    <m/>
    <s v="Illinois Bar Foundation"/>
    <x v="0"/>
    <m/>
    <s v="Dale Joseph Aschemann"/>
    <m/>
    <m/>
    <s v="Linda M Clendenin"/>
    <m/>
    <m/>
    <m/>
    <s v="N\A"/>
    <d v="2023-10-03T00:00:00"/>
    <d v="2023-07-01T00:00:00"/>
    <d v="2024-06-30T00:00:00"/>
    <n v="11450"/>
    <n v="3550"/>
    <n v="15000"/>
    <n v="11450"/>
    <n v="3550"/>
    <n v="15000"/>
    <m/>
  </r>
  <r>
    <s v="siu"/>
    <s v="Office Of The Chancellor-SIUC"/>
    <x v="8"/>
    <x v="18"/>
    <n v="24040118"/>
    <m/>
    <s v="Intensification of first year largemouth bass culture using alternative pond-based production systems"/>
    <s v="Supplement"/>
    <s v="Pending"/>
    <x v="1"/>
    <s v="U.S. Department of Agriculture"/>
    <s v="Federal"/>
    <s v="Iowa State University of Science and Technology"/>
    <x v="2"/>
    <m/>
    <s v="James Edward Garvey"/>
    <m/>
    <s v="Habibollah Fakhraei"/>
    <s v="Paul Brent Hitchens"/>
    <m/>
    <m/>
    <m/>
    <s v="N\A"/>
    <d v="2023-10-05T00:00:00"/>
    <d v="2023-10-01T00:00:00"/>
    <d v="2024-08-31T00:00:00"/>
    <n v="92996"/>
    <n v="0"/>
    <n v="92996"/>
    <n v="92996"/>
    <n v="0"/>
    <n v="92996"/>
    <m/>
  </r>
  <r>
    <s v="siu"/>
    <s v="Office Of The Chancellor-SIUC"/>
    <x v="8"/>
    <x v="18"/>
    <n v="24040160"/>
    <m/>
    <s v="Monitoring VHS status of fish populations in Illinois lakes and rivers 2024"/>
    <s v="New"/>
    <s v="Pending"/>
    <x v="1"/>
    <m/>
    <m/>
    <s v="Illinois Department of Natural Resources"/>
    <x v="5"/>
    <m/>
    <s v="Gregory Warren Whitledge"/>
    <m/>
    <m/>
    <s v="Paul Brent Hitchens"/>
    <m/>
    <m/>
    <m/>
    <s v="N\A"/>
    <d v="2023-10-31T00:00:00"/>
    <d v="2024-01-01T00:00:00"/>
    <d v="2024-12-31T00:00:00"/>
    <n v="51624"/>
    <n v="2581"/>
    <n v="54205"/>
    <n v="51624"/>
    <n v="2581"/>
    <n v="54205"/>
    <m/>
  </r>
  <r>
    <s v="siu"/>
    <s v="Office Of The Chancellor-SIUC"/>
    <x v="8"/>
    <x v="19"/>
    <n v="24040120"/>
    <m/>
    <s v="Illinois Youth Risk Behavior Survey RFSP - 23-586SBE-CHFED-B-35484"/>
    <s v="New"/>
    <s v="Pending"/>
    <x v="0"/>
    <m/>
    <m/>
    <s v="Illinois State Board of Education"/>
    <x v="5"/>
    <m/>
    <s v="Daniel Leon Brown"/>
    <m/>
    <s v="Jenna Ranee Jamieson, Wasantha Jayawardene, Jose Douglas Martinez Herrera, Jennifer Michelle Rhodes"/>
    <m/>
    <m/>
    <m/>
    <m/>
    <d v="2023-10-10T00:00:00"/>
    <d v="2023-10-10T00:00:00"/>
    <d v="2023-07-01T00:00:00"/>
    <d v="2024-06-30T00:00:00"/>
    <n v="519197"/>
    <n v="160951"/>
    <n v="680148"/>
    <n v="2139418"/>
    <n v="663219"/>
    <n v="2802637"/>
    <m/>
  </r>
  <r>
    <s v="siu"/>
    <s v="Office Of The Chancellor-SIUC"/>
    <x v="3"/>
    <x v="11"/>
    <n v="24040152"/>
    <m/>
    <s v="A large-scale transcriptome-wide computational analysis of RNA pseudoknots in human RNAs"/>
    <s v="New"/>
    <s v="Pending"/>
    <x v="1"/>
    <m/>
    <m/>
    <s v="National Institutes of Health"/>
    <x v="1"/>
    <m/>
    <s v="Xiaolan Huang"/>
    <m/>
    <m/>
    <m/>
    <m/>
    <m/>
    <s v="PAR-21-155"/>
    <d v="2023-10-25T00:00:00"/>
    <d v="2023-10-26T00:00:00"/>
    <d v="2024-07-01T00:00:00"/>
    <d v="2025-06-30T00:00:00"/>
    <n v="110355"/>
    <n v="38972"/>
    <n v="149327"/>
    <n v="299696"/>
    <n v="130803"/>
    <n v="430499"/>
    <m/>
  </r>
  <r>
    <s v="siu"/>
    <s v="Office Of The Chancellor-SIUC"/>
    <x v="4"/>
    <x v="20"/>
    <n v="24040135"/>
    <m/>
    <s v="CADC Workforce Expansion Program Phase 2"/>
    <s v="New"/>
    <s v="Pending"/>
    <x v="1"/>
    <m/>
    <m/>
    <s v="Illinois Department of Human Services"/>
    <x v="5"/>
    <m/>
    <s v="Jane L Nichols"/>
    <m/>
    <s v="Lisa D Vinson"/>
    <m/>
    <m/>
    <m/>
    <m/>
    <d v="2023-10-16T00:00:00"/>
    <d v="2023-10-17T00:00:00"/>
    <d v="2023-12-01T00:00:00"/>
    <d v="2024-06-28T00:00:00"/>
    <n v="529412"/>
    <n v="52941"/>
    <n v="582353"/>
    <n v="529412"/>
    <n v="52941"/>
    <n v="582353"/>
    <m/>
  </r>
  <r>
    <s v="siu"/>
    <s v="Office of the President-SIUP"/>
    <x v="9"/>
    <x v="21"/>
    <n v="24040157"/>
    <m/>
    <s v="Southern Illinois University Carbondale Department of Public Safety FY24 Law Enforcement Camera Grant"/>
    <s v="New"/>
    <s v="Pending"/>
    <x v="1"/>
    <m/>
    <m/>
    <s v="Illinois Law Enforcement Training and Standards Board"/>
    <x v="5"/>
    <m/>
    <s v="Shawn A Tuthill"/>
    <m/>
    <m/>
    <m/>
    <m/>
    <m/>
    <s v="CSFA Number 569-00-2537"/>
    <d v="2023-11-15T00:00:00"/>
    <d v="2023-10-30T00:00:00"/>
    <d v="2023-12-01T00:00:00"/>
    <d v="2024-11-30T00:00:00"/>
    <n v="70820"/>
    <n v="0"/>
    <n v="70820"/>
    <n v="70820"/>
    <n v="0"/>
    <n v="70820"/>
    <m/>
  </r>
  <r>
    <s v="siu"/>
    <s v="Office Of The Chancellor-SIUC"/>
    <x v="10"/>
    <x v="22"/>
    <n v="24040122"/>
    <m/>
    <s v="End Student Housing Insecurity (ESHI) Grant FY24"/>
    <s v="New"/>
    <s v="Pending"/>
    <x v="0"/>
    <m/>
    <m/>
    <s v="Illinois Board of Higher Education"/>
    <x v="5"/>
    <m/>
    <s v="Jaime Ann Clark"/>
    <m/>
    <s v="Rachelle Erin Ridgeway"/>
    <m/>
    <m/>
    <m/>
    <m/>
    <d v="2023-10-13T00:00:00"/>
    <d v="2023-10-13T00:00:00"/>
    <d v="2023-11-01T00:00:00"/>
    <d v="2024-06-30T00:00:00"/>
    <n v="181818"/>
    <n v="18182"/>
    <n v="200000"/>
    <n v="181818"/>
    <n v="18182"/>
    <n v="200000"/>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5A1DC864-9FC4-4D70-BCFC-C86BC1F82366}" name="PivotTable2" cacheId="13"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rowHeaderCaption="Sponsor Type">
  <location ref="I3:K11" firstHeaderRow="0" firstDataRow="1" firstDataCol="1"/>
  <pivotFields count="27">
    <pivotField showAll="0"/>
    <pivotField showAll="0"/>
    <pivotField showAll="0"/>
    <pivotField showAll="0"/>
    <pivotField showAll="0"/>
    <pivotField showAll="0"/>
    <pivotField showAll="0"/>
    <pivotField axis="axisRow" showAll="0">
      <items count="10">
        <item x="1"/>
        <item x="2"/>
        <item x="0"/>
        <item m="1" x="8"/>
        <item x="5"/>
        <item x="3"/>
        <item m="1" x="7"/>
        <item x="4"/>
        <item x="6"/>
        <item t="default"/>
      </items>
    </pivotField>
    <pivotField showAll="0"/>
    <pivotField showAll="0"/>
    <pivotField showAll="0"/>
    <pivotField showAll="0"/>
    <pivotField showAll="0"/>
    <pivotField showAll="0"/>
    <pivotField showAll="0"/>
    <pivotField showAll="0"/>
    <pivotField showAll="0"/>
    <pivotField numFmtId="14" showAll="0"/>
    <pivotField numFmtId="14" showAll="0"/>
    <pivotField numFmtId="14" showAll="0"/>
    <pivotField showAll="0"/>
    <pivotField showAll="0"/>
    <pivotField showAll="0"/>
    <pivotField showAll="0"/>
    <pivotField dataField="1" showAll="0"/>
    <pivotField dataField="1" showAll="0"/>
    <pivotField showAll="0"/>
  </pivotFields>
  <rowFields count="1">
    <field x="7"/>
  </rowFields>
  <rowItems count="8">
    <i>
      <x/>
    </i>
    <i>
      <x v="1"/>
    </i>
    <i>
      <x v="2"/>
    </i>
    <i>
      <x v="4"/>
    </i>
    <i>
      <x v="5"/>
    </i>
    <i>
      <x v="7"/>
    </i>
    <i>
      <x v="8"/>
    </i>
    <i t="grand">
      <x/>
    </i>
  </rowItems>
  <colFields count="1">
    <field x="-2"/>
  </colFields>
  <colItems count="2">
    <i>
      <x/>
    </i>
    <i i="1">
      <x v="1"/>
    </i>
  </colItems>
  <dataFields count="2">
    <dataField name="Sum of Total Indirect Cost Total" fld="24" baseField="0" baseItem="0"/>
    <dataField name="Sum of Total Cost Total" fld="25" baseField="0" baseItem="0"/>
  </dataFields>
  <pivotTableStyleInfo name="PivotStyleDark2"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BDB409E1-2C53-4420-A966-B4FCC127D670}" name="PivotTable1" cacheId="14" applyNumberFormats="0" applyBorderFormats="0" applyFontFormats="0" applyPatternFormats="0" applyAlignmentFormats="0" applyWidthHeightFormats="1" dataCaption="Values" updatedVersion="6" minRefreshableVersion="3" useAutoFormatting="1" itemPrintTitles="1" createdVersion="6" indent="0" compact="0" compactData="0" multipleFieldFilters="0">
  <location ref="B3:G95" firstHeaderRow="0" firstDataRow="1" firstDataCol="4"/>
  <pivotFields count="33">
    <pivotField compact="0" outline="0" showAll="0"/>
    <pivotField compact="0" outline="0" showAll="0"/>
    <pivotField name="Parent Unit/Lead College" axis="axisRow" compact="0" outline="0" showAll="0">
      <items count="12">
        <item x="0"/>
        <item x="1"/>
        <item x="2"/>
        <item x="3"/>
        <item x="4"/>
        <item x="5"/>
        <item x="6"/>
        <item x="7"/>
        <item x="8"/>
        <item x="9"/>
        <item x="10"/>
        <item t="default"/>
      </items>
    </pivotField>
    <pivotField name="Lead Unit/School" axis="axisRow" compact="0" outline="0" showAll="0">
      <items count="24">
        <item x="1"/>
        <item x="0"/>
        <item x="2"/>
        <item x="3"/>
        <item x="4"/>
        <item x="5"/>
        <item x="6"/>
        <item x="7"/>
        <item x="8"/>
        <item x="9"/>
        <item x="10"/>
        <item x="11"/>
        <item x="12"/>
        <item x="13"/>
        <item x="14"/>
        <item x="15"/>
        <item x="16"/>
        <item x="17"/>
        <item x="18"/>
        <item x="19"/>
        <item x="20"/>
        <item x="21"/>
        <item x="22"/>
        <item t="default"/>
      </items>
    </pivotField>
    <pivotField compact="0" outline="0" showAll="0"/>
    <pivotField compact="0" outline="0" showAll="0"/>
    <pivotField compact="0" outline="0" showAll="0"/>
    <pivotField compact="0" outline="0" showAll="0"/>
    <pivotField compact="0" outline="0" showAll="0"/>
    <pivotField axis="axisRow" compact="0" outline="0" showAll="0">
      <items count="4">
        <item x="0"/>
        <item x="1"/>
        <item x="2"/>
        <item t="default"/>
      </items>
    </pivotField>
    <pivotField compact="0" outline="0" showAll="0"/>
    <pivotField compact="0" outline="0" showAll="0"/>
    <pivotField compact="0" outline="0" showAll="0"/>
    <pivotField axis="axisRow" compact="0" outline="0" showAll="0">
      <items count="7">
        <item x="1"/>
        <item x="0"/>
        <item x="2"/>
        <item x="3"/>
        <item x="4"/>
        <item x="5"/>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dataField="1" compact="0" outline="0" showAll="0"/>
    <pivotField dataField="1" compact="0" outline="0" showAll="0"/>
    <pivotField compact="0" outline="0" showAll="0"/>
  </pivotFields>
  <rowFields count="4">
    <field x="13"/>
    <field x="2"/>
    <field x="3"/>
    <field x="9"/>
  </rowFields>
  <rowItems count="92">
    <i>
      <x/>
      <x/>
      <x/>
      <x v="1"/>
    </i>
    <i t="default" r="2">
      <x/>
    </i>
    <i r="2">
      <x v="2"/>
      <x v="1"/>
    </i>
    <i t="default" r="2">
      <x v="2"/>
    </i>
    <i t="default" r="1">
      <x/>
    </i>
    <i r="1">
      <x v="1"/>
      <x v="3"/>
      <x v="1"/>
    </i>
    <i t="default" r="2">
      <x v="3"/>
    </i>
    <i r="2">
      <x v="4"/>
      <x v="1"/>
    </i>
    <i t="default" r="2">
      <x v="4"/>
    </i>
    <i r="2">
      <x v="5"/>
      <x v="1"/>
    </i>
    <i t="default" r="2">
      <x v="5"/>
    </i>
    <i r="2">
      <x v="6"/>
      <x v="1"/>
    </i>
    <i t="default" r="2">
      <x v="6"/>
    </i>
    <i r="2">
      <x v="7"/>
      <x v="1"/>
    </i>
    <i t="default" r="2">
      <x v="7"/>
    </i>
    <i t="default" r="1">
      <x v="1"/>
    </i>
    <i r="1">
      <x v="3"/>
      <x v="9"/>
      <x v="1"/>
    </i>
    <i t="default" r="2">
      <x v="9"/>
    </i>
    <i r="2">
      <x v="11"/>
      <x v="1"/>
    </i>
    <i t="default" r="2">
      <x v="11"/>
    </i>
    <i r="2">
      <x v="12"/>
      <x v="1"/>
    </i>
    <i t="default" r="2">
      <x v="12"/>
    </i>
    <i t="default" r="1">
      <x v="3"/>
    </i>
    <i t="default">
      <x/>
    </i>
    <i>
      <x v="1"/>
      <x/>
      <x/>
      <x v="1"/>
    </i>
    <i t="default" r="2">
      <x/>
    </i>
    <i r="2">
      <x v="1"/>
      <x/>
    </i>
    <i t="default" r="2">
      <x v="1"/>
    </i>
    <i r="2">
      <x v="2"/>
      <x v="1"/>
    </i>
    <i t="default" r="2">
      <x v="2"/>
    </i>
    <i t="default" r="1">
      <x/>
    </i>
    <i r="1">
      <x v="1"/>
      <x v="4"/>
      <x v="1"/>
    </i>
    <i t="default" r="2">
      <x v="4"/>
    </i>
    <i t="default" r="1">
      <x v="1"/>
    </i>
    <i r="1">
      <x v="4"/>
      <x v="14"/>
      <x v="1"/>
    </i>
    <i t="default" r="2">
      <x v="14"/>
    </i>
    <i t="default" r="1">
      <x v="4"/>
    </i>
    <i r="1">
      <x v="5"/>
      <x v="15"/>
      <x v="1"/>
    </i>
    <i t="default" r="2">
      <x v="15"/>
    </i>
    <i t="default" r="1">
      <x v="5"/>
    </i>
    <i r="1">
      <x v="6"/>
      <x v="16"/>
      <x v="1"/>
    </i>
    <i t="default" r="2">
      <x v="16"/>
    </i>
    <i t="default" r="1">
      <x v="6"/>
    </i>
    <i r="1">
      <x v="7"/>
      <x v="17"/>
      <x/>
    </i>
    <i t="default" r="2">
      <x v="17"/>
    </i>
    <i t="default" r="1">
      <x v="7"/>
    </i>
    <i t="default">
      <x v="1"/>
    </i>
    <i>
      <x v="2"/>
      <x v="1"/>
      <x v="3"/>
      <x v="1"/>
    </i>
    <i t="default" r="2">
      <x v="3"/>
    </i>
    <i t="default" r="1">
      <x v="1"/>
    </i>
    <i r="1">
      <x v="2"/>
      <x v="8"/>
      <x v="1"/>
    </i>
    <i t="default" r="2">
      <x v="8"/>
    </i>
    <i t="default" r="1">
      <x v="2"/>
    </i>
    <i r="1">
      <x v="3"/>
      <x v="13"/>
      <x v="1"/>
    </i>
    <i t="default" r="2">
      <x v="13"/>
    </i>
    <i t="default" r="1">
      <x v="3"/>
    </i>
    <i r="1">
      <x v="8"/>
      <x v="18"/>
      <x v="1"/>
    </i>
    <i t="default" r="2">
      <x v="18"/>
    </i>
    <i t="default" r="1">
      <x v="8"/>
    </i>
    <i t="default">
      <x v="2"/>
    </i>
    <i>
      <x v="3"/>
      <x v="1"/>
      <x v="3"/>
      <x v="1"/>
    </i>
    <i t="default" r="2">
      <x v="3"/>
    </i>
    <i r="2">
      <x v="4"/>
      <x v="1"/>
    </i>
    <i t="default" r="2">
      <x v="4"/>
    </i>
    <i t="default" r="1">
      <x v="1"/>
    </i>
    <i r="1">
      <x v="4"/>
      <x v="14"/>
      <x v="2"/>
    </i>
    <i t="default" r="2">
      <x v="14"/>
    </i>
    <i t="default" r="1">
      <x v="4"/>
    </i>
    <i t="default">
      <x v="3"/>
    </i>
    <i>
      <x v="4"/>
      <x v="3"/>
      <x v="9"/>
      <x v="1"/>
    </i>
    <i t="default" r="2">
      <x v="9"/>
    </i>
    <i t="default" r="1">
      <x v="3"/>
    </i>
    <i t="default">
      <x v="4"/>
    </i>
    <i>
      <x v="5"/>
      <x v="3"/>
      <x v="10"/>
      <x/>
    </i>
    <i t="default" r="2">
      <x v="10"/>
    </i>
    <i t="default" r="1">
      <x v="3"/>
    </i>
    <i r="1">
      <x v="4"/>
      <x v="20"/>
      <x v="1"/>
    </i>
    <i t="default" r="2">
      <x v="20"/>
    </i>
    <i t="default" r="1">
      <x v="4"/>
    </i>
    <i r="1">
      <x v="8"/>
      <x v="18"/>
      <x v="1"/>
    </i>
    <i t="default" r="2">
      <x v="18"/>
    </i>
    <i r="2">
      <x v="19"/>
      <x/>
    </i>
    <i t="default" r="2">
      <x v="19"/>
    </i>
    <i t="default" r="1">
      <x v="8"/>
    </i>
    <i r="1">
      <x v="9"/>
      <x v="21"/>
      <x v="1"/>
    </i>
    <i t="default" r="2">
      <x v="21"/>
    </i>
    <i t="default" r="1">
      <x v="9"/>
    </i>
    <i r="1">
      <x v="10"/>
      <x v="22"/>
      <x/>
    </i>
    <i t="default" r="2">
      <x v="22"/>
    </i>
    <i t="default" r="1">
      <x v="10"/>
    </i>
    <i t="default">
      <x v="5"/>
    </i>
    <i t="grand">
      <x/>
    </i>
  </rowItems>
  <colFields count="1">
    <field x="-2"/>
  </colFields>
  <colItems count="2">
    <i>
      <x/>
    </i>
    <i i="1">
      <x v="1"/>
    </i>
  </colItems>
  <dataFields count="2">
    <dataField name="Sum of Total Indirect Cost " fld="30" baseField="0" baseItem="0"/>
    <dataField name="Sum of Total Award" fld="31" baseField="0" baseItem="0"/>
  </dataFields>
  <formats count="12">
    <format dxfId="11">
      <pivotArea type="all" dataOnly="0" outline="0" fieldPosition="0"/>
    </format>
    <format dxfId="10">
      <pivotArea outline="0" collapsedLevelsAreSubtotals="1" fieldPosition="0"/>
    </format>
    <format dxfId="9">
      <pivotArea field="13" type="button" dataOnly="0" labelOnly="1" outline="0" axis="axisRow" fieldPosition="0"/>
    </format>
    <format dxfId="8">
      <pivotArea field="2" type="button" dataOnly="0" labelOnly="1" outline="0" axis="axisRow" fieldPosition="1"/>
    </format>
    <format dxfId="7">
      <pivotArea field="3" type="button" dataOnly="0" labelOnly="1" outline="0" axis="axisRow" fieldPosition="2"/>
    </format>
    <format dxfId="6">
      <pivotArea field="9" type="button" dataOnly="0" labelOnly="1" outline="0" axis="axisRow" fieldPosition="3"/>
    </format>
    <format dxfId="5">
      <pivotArea dataOnly="0" labelOnly="1" outline="0" fieldPosition="0">
        <references count="1">
          <reference field="13" count="0"/>
        </references>
      </pivotArea>
    </format>
    <format dxfId="4">
      <pivotArea dataOnly="0" labelOnly="1" outline="0" fieldPosition="0">
        <references count="1">
          <reference field="13" count="0" defaultSubtotal="1"/>
        </references>
      </pivotArea>
    </format>
    <format dxfId="3">
      <pivotArea dataOnly="0" labelOnly="1" grandRow="1" outline="0" fieldPosition="0"/>
    </format>
    <format dxfId="2">
      <pivotArea dataOnly="0" labelOnly="1" outline="0" fieldPosition="0">
        <references count="2">
          <reference field="2" count="1">
            <x v="0"/>
          </reference>
          <reference field="13" count="1" selected="0">
            <x v="1"/>
          </reference>
        </references>
      </pivotArea>
    </format>
    <format dxfId="1">
      <pivotArea dataOnly="0" labelOnly="1" outline="0" fieldPosition="0">
        <references count="2">
          <reference field="2" count="1" defaultSubtotal="1">
            <x v="0"/>
          </reference>
          <reference field="13" count="1" selected="0">
            <x v="1"/>
          </reference>
        </references>
      </pivotArea>
    </format>
    <format dxfId="0">
      <pivotArea dataOnly="0" labelOnly="1" outline="0" fieldPosition="0">
        <references count="1">
          <reference field="4294967294" count="1">
            <x v="1"/>
          </reference>
        </references>
      </pivotArea>
    </format>
  </formats>
  <pivotTableStyleInfo name="PivotStyleMedium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9B7768DA-7BF0-43F3-BB3E-DCE30815B6E6}" name="PivotTable3" cacheId="12"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rowHeaderCaption="Sponsor/Activity Type">
  <location ref="I14:K29" firstHeaderRow="0" firstDataRow="1" firstDataCol="1"/>
  <pivotFields count="33">
    <pivotField showAll="0"/>
    <pivotField showAll="0"/>
    <pivotField showAll="0"/>
    <pivotField showAll="0"/>
    <pivotField showAll="0"/>
    <pivotField showAll="0"/>
    <pivotField showAll="0"/>
    <pivotField showAll="0"/>
    <pivotField showAll="0"/>
    <pivotField axis="axisRow" showAll="0">
      <items count="6">
        <item m="1" x="4"/>
        <item x="0"/>
        <item x="1"/>
        <item x="2"/>
        <item x="3"/>
        <item t="default"/>
      </items>
    </pivotField>
    <pivotField showAll="0"/>
    <pivotField showAll="0"/>
    <pivotField showAll="0"/>
    <pivotField axis="axisRow" showAll="0">
      <items count="10">
        <item x="1"/>
        <item x="2"/>
        <item x="0"/>
        <item m="1" x="8"/>
        <item x="5"/>
        <item x="3"/>
        <item m="1" x="7"/>
        <item x="4"/>
        <item x="6"/>
        <item t="default"/>
      </items>
    </pivotField>
    <pivotField showAll="0"/>
    <pivotField showAll="0"/>
    <pivotField showAll="0"/>
    <pivotField showAll="0"/>
    <pivotField showAll="0"/>
    <pivotField showAll="0"/>
    <pivotField showAll="0"/>
    <pivotField showAll="0"/>
    <pivotField showAll="0"/>
    <pivotField numFmtId="14" showAll="0"/>
    <pivotField numFmtId="14" showAll="0"/>
    <pivotField numFmtId="14" showAll="0"/>
    <pivotField showAll="0"/>
    <pivotField showAll="0"/>
    <pivotField showAll="0"/>
    <pivotField showAll="0"/>
    <pivotField dataField="1" showAll="0"/>
    <pivotField dataField="1" showAll="0"/>
    <pivotField showAll="0"/>
  </pivotFields>
  <rowFields count="2">
    <field x="9"/>
    <field x="13"/>
  </rowFields>
  <rowItems count="15">
    <i>
      <x v="1"/>
    </i>
    <i r="1">
      <x v="2"/>
    </i>
    <i r="1">
      <x v="4"/>
    </i>
    <i>
      <x v="2"/>
    </i>
    <i r="1">
      <x/>
    </i>
    <i r="1">
      <x v="1"/>
    </i>
    <i r="1">
      <x v="2"/>
    </i>
    <i r="1">
      <x v="4"/>
    </i>
    <i r="1">
      <x v="5"/>
    </i>
    <i r="1">
      <x v="7"/>
    </i>
    <i>
      <x v="3"/>
    </i>
    <i r="1">
      <x v="5"/>
    </i>
    <i>
      <x v="4"/>
    </i>
    <i r="1">
      <x v="8"/>
    </i>
    <i t="grand">
      <x/>
    </i>
  </rowItems>
  <colFields count="1">
    <field x="-2"/>
  </colFields>
  <colItems count="2">
    <i>
      <x/>
    </i>
    <i i="1">
      <x v="1"/>
    </i>
  </colItems>
  <dataFields count="2">
    <dataField name="Sum of Total Indirect Cost Total" fld="30" baseField="0" baseItem="0"/>
    <dataField name="Sum of Total Cost Total" fld="31" baseField="0" baseItem="0"/>
  </dataFields>
  <pivotTableStyleInfo name="PivotStyleDark2"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Sponsor_Type" xr10:uid="{DCDC0F62-BA28-4980-9271-3273DB260BA4}" sourceName="Sponsor Type">
  <pivotTables>
    <pivotTable tabId="2" name="PivotTable1"/>
  </pivotTables>
  <data>
    <tabular pivotCacheId="1143798250">
      <items count="6">
        <i x="1" s="1"/>
        <i x="4" s="1"/>
        <i x="2" s="1"/>
        <i x="0" s="1"/>
        <i x="3" s="1"/>
        <i x="5"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Parent_Unit" xr10:uid="{3CFC5513-35B2-47C1-A017-C25164A79746}" sourceName="Parent Unit">
  <pivotTables>
    <pivotTable tabId="2" name="PivotTable1"/>
  </pivotTables>
  <data>
    <tabular pivotCacheId="1143798250">
      <items count="11">
        <i x="1" s="1"/>
        <i x="2" s="1"/>
        <i x="3" s="1"/>
        <i x="4" s="1"/>
        <i x="5" s="1"/>
        <i x="9" s="1"/>
        <i x="6" s="1"/>
        <i x="7" s="1"/>
        <i x="0" s="1"/>
        <i x="10" s="1"/>
        <i x="8" s="1"/>
      </items>
    </tabular>
  </data>
  <extLst>
    <x:ext xmlns:x15="http://schemas.microsoft.com/office/spreadsheetml/2010/11/main" uri="{470722E0-AACD-4C17-9CDC-17EF765DBC7E}">
      <x15:slicerCacheHideItemsWithNoData/>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Sponsor Type" xr10:uid="{6000C530-869C-43ED-8D76-55EDDFD0213C}" cache="Slicer_Sponsor_Type" caption="Sponsor Type" rowHeight="234950"/>
  <slicer name="Parent Unit/Lead College" xr10:uid="{80CD80FD-4383-497A-B5BA-10662133EE6C}" cache="Slicer_Parent_Unit" caption="Parent Unit/Lead College" columnCount="2" rowHeight="234950"/>
</slicer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6" Type="http://schemas.microsoft.com/office/2007/relationships/slicer" Target="../slicers/slicer1.xm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A6A4BA-FE34-4A66-AF18-E92FDD57C5DD}">
  <dimension ref="A1:F94"/>
  <sheetViews>
    <sheetView zoomScale="80" zoomScaleNormal="80" workbookViewId="0">
      <selection activeCell="B89" sqref="B89"/>
    </sheetView>
  </sheetViews>
  <sheetFormatPr defaultColWidth="9.21875" defaultRowHeight="13.8" x14ac:dyDescent="0.3"/>
  <cols>
    <col min="1" max="1" width="46.77734375" style="7" bestFit="1" customWidth="1"/>
    <col min="2" max="2" width="62" style="7" bestFit="1" customWidth="1"/>
    <col min="3" max="3" width="62.77734375" style="7" bestFit="1" customWidth="1"/>
    <col min="4" max="4" width="28.21875" style="7" bestFit="1" customWidth="1"/>
    <col min="5" max="5" width="20.21875" style="8" hidden="1" customWidth="1"/>
    <col min="6" max="6" width="22.77734375" style="8" bestFit="1" customWidth="1"/>
    <col min="7" max="16384" width="9.21875" style="7"/>
  </cols>
  <sheetData>
    <row r="1" spans="1:6" ht="104.25" customHeight="1" x14ac:dyDescent="0.3">
      <c r="B1" s="27" t="s">
        <v>93</v>
      </c>
      <c r="C1" s="27"/>
    </row>
    <row r="2" spans="1:6" s="9" customFormat="1" ht="14.55" x14ac:dyDescent="0.35">
      <c r="A2" s="20" t="s">
        <v>13</v>
      </c>
      <c r="B2" s="20" t="s">
        <v>74</v>
      </c>
      <c r="C2" s="20" t="s">
        <v>75</v>
      </c>
      <c r="D2" s="20" t="s">
        <v>9</v>
      </c>
      <c r="E2" s="21" t="s">
        <v>78</v>
      </c>
      <c r="F2" s="21" t="s">
        <v>77</v>
      </c>
    </row>
    <row r="3" spans="1:6" ht="14.55" x14ac:dyDescent="0.35">
      <c r="A3" s="19" t="s">
        <v>40</v>
      </c>
      <c r="B3" s="10" t="s">
        <v>56</v>
      </c>
      <c r="C3" s="10" t="s">
        <v>79</v>
      </c>
      <c r="D3" s="10" t="s">
        <v>38</v>
      </c>
      <c r="E3" s="11">
        <v>291000</v>
      </c>
      <c r="F3" s="11">
        <v>891000</v>
      </c>
    </row>
    <row r="4" spans="1:6" ht="14.55" x14ac:dyDescent="0.35">
      <c r="A4" s="19"/>
      <c r="B4" s="10"/>
      <c r="C4" s="12" t="s">
        <v>89</v>
      </c>
      <c r="D4" s="10"/>
      <c r="E4" s="11">
        <v>291000</v>
      </c>
      <c r="F4" s="13">
        <v>891000</v>
      </c>
    </row>
    <row r="5" spans="1:6" ht="14.55" x14ac:dyDescent="0.35">
      <c r="A5" s="19"/>
      <c r="B5" s="10"/>
      <c r="C5" s="10" t="s">
        <v>139</v>
      </c>
      <c r="D5" s="10" t="s">
        <v>38</v>
      </c>
      <c r="E5" s="11">
        <v>241030</v>
      </c>
      <c r="F5" s="11">
        <v>747000</v>
      </c>
    </row>
    <row r="6" spans="1:6" ht="14.55" x14ac:dyDescent="0.35">
      <c r="A6" s="19"/>
      <c r="B6" s="10"/>
      <c r="C6" s="12" t="s">
        <v>266</v>
      </c>
      <c r="D6" s="10"/>
      <c r="E6" s="11">
        <v>241030</v>
      </c>
      <c r="F6" s="13">
        <v>747000</v>
      </c>
    </row>
    <row r="7" spans="1:6" ht="14.55" x14ac:dyDescent="0.35">
      <c r="A7" s="19"/>
      <c r="B7" s="12" t="s">
        <v>69</v>
      </c>
      <c r="C7" s="12"/>
      <c r="D7" s="10"/>
      <c r="E7" s="11">
        <v>532030</v>
      </c>
      <c r="F7" s="13">
        <v>1638000</v>
      </c>
    </row>
    <row r="8" spans="1:6" ht="14.55" x14ac:dyDescent="0.35">
      <c r="A8" s="19"/>
      <c r="B8" s="10" t="s">
        <v>34</v>
      </c>
      <c r="C8" s="10" t="s">
        <v>49</v>
      </c>
      <c r="D8" s="10" t="s">
        <v>38</v>
      </c>
      <c r="E8" s="11">
        <v>338310</v>
      </c>
      <c r="F8" s="11">
        <v>1608454</v>
      </c>
    </row>
    <row r="9" spans="1:6" ht="14.55" x14ac:dyDescent="0.35">
      <c r="A9" s="19"/>
      <c r="B9" s="10"/>
      <c r="C9" s="12" t="s">
        <v>71</v>
      </c>
      <c r="D9" s="10"/>
      <c r="E9" s="11">
        <v>338310</v>
      </c>
      <c r="F9" s="13">
        <v>1608454</v>
      </c>
    </row>
    <row r="10" spans="1:6" ht="14.55" x14ac:dyDescent="0.35">
      <c r="A10" s="19"/>
      <c r="B10" s="12"/>
      <c r="C10" s="10" t="s">
        <v>35</v>
      </c>
      <c r="D10" s="10" t="s">
        <v>38</v>
      </c>
      <c r="E10" s="11">
        <v>328158</v>
      </c>
      <c r="F10" s="11">
        <v>1057652</v>
      </c>
    </row>
    <row r="11" spans="1:6" ht="14.55" x14ac:dyDescent="0.35">
      <c r="A11" s="19"/>
      <c r="B11" s="10"/>
      <c r="C11" s="12" t="s">
        <v>60</v>
      </c>
      <c r="D11" s="12"/>
      <c r="E11" s="13">
        <v>328158</v>
      </c>
      <c r="F11" s="13">
        <v>1057652</v>
      </c>
    </row>
    <row r="12" spans="1:6" ht="14.55" x14ac:dyDescent="0.35">
      <c r="A12" s="19"/>
      <c r="B12" s="10"/>
      <c r="C12" s="10" t="s">
        <v>95</v>
      </c>
      <c r="D12" s="10" t="s">
        <v>38</v>
      </c>
      <c r="E12" s="11">
        <v>742011</v>
      </c>
      <c r="F12" s="11">
        <v>2347573</v>
      </c>
    </row>
    <row r="13" spans="1:6" ht="14.55" x14ac:dyDescent="0.35">
      <c r="A13" s="19"/>
      <c r="B13" s="10"/>
      <c r="C13" s="12" t="s">
        <v>122</v>
      </c>
      <c r="D13" s="12"/>
      <c r="E13" s="13">
        <v>742011</v>
      </c>
      <c r="F13" s="13">
        <v>2347573</v>
      </c>
    </row>
    <row r="14" spans="1:6" ht="14.55" x14ac:dyDescent="0.35">
      <c r="A14" s="19"/>
      <c r="B14" s="10"/>
      <c r="C14" s="10" t="s">
        <v>186</v>
      </c>
      <c r="D14" s="10" t="s">
        <v>38</v>
      </c>
      <c r="E14" s="11">
        <v>0</v>
      </c>
      <c r="F14" s="11">
        <v>278637</v>
      </c>
    </row>
    <row r="15" spans="1:6" ht="14.55" x14ac:dyDescent="0.35">
      <c r="A15" s="19"/>
      <c r="B15" s="12"/>
      <c r="C15" s="12" t="s">
        <v>265</v>
      </c>
      <c r="D15" s="10"/>
      <c r="E15" s="11">
        <v>0</v>
      </c>
      <c r="F15" s="13">
        <v>278637</v>
      </c>
    </row>
    <row r="16" spans="1:6" ht="14.55" x14ac:dyDescent="0.35">
      <c r="A16" s="19"/>
      <c r="B16" s="12"/>
      <c r="C16" s="10" t="s">
        <v>100</v>
      </c>
      <c r="D16" s="10" t="s">
        <v>38</v>
      </c>
      <c r="E16" s="11">
        <v>145500</v>
      </c>
      <c r="F16" s="11">
        <v>445500</v>
      </c>
    </row>
    <row r="17" spans="1:6" ht="14.55" x14ac:dyDescent="0.35">
      <c r="A17" s="19"/>
      <c r="B17" s="10"/>
      <c r="C17" s="12" t="s">
        <v>117</v>
      </c>
      <c r="D17" s="10"/>
      <c r="E17" s="11">
        <v>145500</v>
      </c>
      <c r="F17" s="13">
        <v>445500</v>
      </c>
    </row>
    <row r="18" spans="1:6" ht="14.55" x14ac:dyDescent="0.35">
      <c r="A18" s="19"/>
      <c r="B18" s="12" t="s">
        <v>61</v>
      </c>
      <c r="C18" s="12"/>
      <c r="D18" s="12"/>
      <c r="E18" s="13">
        <v>1553979</v>
      </c>
      <c r="F18" s="13">
        <v>5737816</v>
      </c>
    </row>
    <row r="19" spans="1:6" ht="14.55" x14ac:dyDescent="0.35">
      <c r="A19" s="19"/>
      <c r="B19" s="10" t="s">
        <v>45</v>
      </c>
      <c r="C19" s="10" t="s">
        <v>102</v>
      </c>
      <c r="D19" s="10" t="s">
        <v>38</v>
      </c>
      <c r="E19" s="11">
        <v>27339</v>
      </c>
      <c r="F19" s="11">
        <v>83706</v>
      </c>
    </row>
    <row r="20" spans="1:6" ht="14.55" x14ac:dyDescent="0.35">
      <c r="A20" s="19"/>
      <c r="B20" s="10"/>
      <c r="C20" s="12" t="s">
        <v>118</v>
      </c>
      <c r="D20" s="10"/>
      <c r="E20" s="11">
        <v>27339</v>
      </c>
      <c r="F20" s="13">
        <v>83706</v>
      </c>
    </row>
    <row r="21" spans="1:6" ht="14.55" x14ac:dyDescent="0.35">
      <c r="A21" s="19"/>
      <c r="B21" s="12"/>
      <c r="C21" s="10" t="s">
        <v>105</v>
      </c>
      <c r="D21" s="10" t="s">
        <v>38</v>
      </c>
      <c r="E21" s="11">
        <v>174928</v>
      </c>
      <c r="F21" s="11">
        <v>580456</v>
      </c>
    </row>
    <row r="22" spans="1:6" ht="14.55" x14ac:dyDescent="0.35">
      <c r="A22" s="19"/>
      <c r="B22" s="10"/>
      <c r="C22" s="12" t="s">
        <v>120</v>
      </c>
      <c r="D22" s="12"/>
      <c r="E22" s="13">
        <v>174928</v>
      </c>
      <c r="F22" s="13">
        <v>580456</v>
      </c>
    </row>
    <row r="23" spans="1:6" ht="14.55" x14ac:dyDescent="0.35">
      <c r="A23" s="19"/>
      <c r="B23" s="10"/>
      <c r="C23" s="10" t="s">
        <v>106</v>
      </c>
      <c r="D23" s="10" t="s">
        <v>38</v>
      </c>
      <c r="E23" s="11">
        <v>0</v>
      </c>
      <c r="F23" s="11">
        <v>16000</v>
      </c>
    </row>
    <row r="24" spans="1:6" ht="14.55" x14ac:dyDescent="0.35">
      <c r="A24" s="19"/>
      <c r="B24" s="12"/>
      <c r="C24" s="12" t="s">
        <v>121</v>
      </c>
      <c r="D24" s="12"/>
      <c r="E24" s="13">
        <v>0</v>
      </c>
      <c r="F24" s="13">
        <v>16000</v>
      </c>
    </row>
    <row r="25" spans="1:6" ht="14.55" x14ac:dyDescent="0.35">
      <c r="A25" s="19"/>
      <c r="B25" s="12" t="s">
        <v>63</v>
      </c>
      <c r="C25" s="12"/>
      <c r="D25" s="12"/>
      <c r="E25" s="13">
        <v>202267</v>
      </c>
      <c r="F25" s="13">
        <v>680162</v>
      </c>
    </row>
    <row r="26" spans="1:6" ht="14.55" x14ac:dyDescent="0.35">
      <c r="A26" s="14" t="s">
        <v>67</v>
      </c>
      <c r="B26" s="14"/>
      <c r="C26" s="14"/>
      <c r="D26" s="17"/>
      <c r="E26" s="17">
        <v>2288276</v>
      </c>
      <c r="F26" s="15">
        <v>8055978</v>
      </c>
    </row>
    <row r="27" spans="1:6" ht="14.55" x14ac:dyDescent="0.35">
      <c r="A27" s="19" t="s">
        <v>46</v>
      </c>
      <c r="B27" s="10" t="s">
        <v>56</v>
      </c>
      <c r="C27" s="10" t="s">
        <v>79</v>
      </c>
      <c r="D27" s="10" t="s">
        <v>38</v>
      </c>
      <c r="E27" s="11">
        <v>50000</v>
      </c>
      <c r="F27" s="11">
        <v>300000</v>
      </c>
    </row>
    <row r="28" spans="1:6" ht="14.55" x14ac:dyDescent="0.35">
      <c r="A28" s="19"/>
      <c r="B28" s="12"/>
      <c r="C28" s="12" t="s">
        <v>89</v>
      </c>
      <c r="D28" s="12"/>
      <c r="E28" s="13">
        <v>50000</v>
      </c>
      <c r="F28" s="13">
        <v>300000</v>
      </c>
    </row>
    <row r="29" spans="1:6" ht="14.55" x14ac:dyDescent="0.35">
      <c r="A29" s="19"/>
      <c r="B29" s="10"/>
      <c r="C29" s="10" t="s">
        <v>127</v>
      </c>
      <c r="D29" s="10" t="s">
        <v>42</v>
      </c>
      <c r="E29" s="10">
        <v>18708</v>
      </c>
      <c r="F29" s="11">
        <v>79057</v>
      </c>
    </row>
    <row r="30" spans="1:6" ht="14.55" x14ac:dyDescent="0.35">
      <c r="A30" s="16"/>
      <c r="B30" s="12"/>
      <c r="C30" s="12" t="s">
        <v>270</v>
      </c>
      <c r="D30" s="10"/>
      <c r="E30" s="10">
        <v>18708</v>
      </c>
      <c r="F30" s="13">
        <v>79057</v>
      </c>
    </row>
    <row r="31" spans="1:6" ht="14.55" x14ac:dyDescent="0.35">
      <c r="A31" s="19"/>
      <c r="B31" s="10"/>
      <c r="C31" s="10" t="s">
        <v>139</v>
      </c>
      <c r="D31" s="10" t="s">
        <v>38</v>
      </c>
      <c r="E31" s="10">
        <v>0</v>
      </c>
      <c r="F31" s="11">
        <v>4000</v>
      </c>
    </row>
    <row r="32" spans="1:6" ht="14.4" x14ac:dyDescent="0.3">
      <c r="A32" s="19"/>
      <c r="B32" s="10"/>
      <c r="C32" s="12" t="s">
        <v>266</v>
      </c>
      <c r="D32" s="10"/>
      <c r="E32" s="10">
        <v>0</v>
      </c>
      <c r="F32" s="13">
        <v>4000</v>
      </c>
    </row>
    <row r="33" spans="1:6" ht="14.4" x14ac:dyDescent="0.3">
      <c r="A33" s="19"/>
      <c r="B33" s="12" t="s">
        <v>69</v>
      </c>
      <c r="C33" s="10"/>
      <c r="D33" s="10"/>
      <c r="E33" s="10">
        <v>68708</v>
      </c>
      <c r="F33" s="13">
        <v>383057</v>
      </c>
    </row>
    <row r="34" spans="1:6" ht="14.4" x14ac:dyDescent="0.3">
      <c r="A34" s="19"/>
      <c r="B34" s="10" t="s">
        <v>34</v>
      </c>
      <c r="C34" s="10" t="s">
        <v>35</v>
      </c>
      <c r="D34" s="10" t="s">
        <v>38</v>
      </c>
      <c r="E34" s="10">
        <v>6707</v>
      </c>
      <c r="F34" s="11">
        <v>20536</v>
      </c>
    </row>
    <row r="35" spans="1:6" ht="14.4" x14ac:dyDescent="0.3">
      <c r="A35" s="19"/>
      <c r="B35" s="12"/>
      <c r="C35" s="12" t="s">
        <v>60</v>
      </c>
      <c r="D35" s="12"/>
      <c r="E35" s="13">
        <v>6707</v>
      </c>
      <c r="F35" s="13">
        <v>20536</v>
      </c>
    </row>
    <row r="36" spans="1:6" ht="14.4" x14ac:dyDescent="0.3">
      <c r="A36" s="19"/>
      <c r="B36" s="12" t="s">
        <v>61</v>
      </c>
      <c r="C36" s="12"/>
      <c r="D36" s="12"/>
      <c r="E36" s="13">
        <v>6707</v>
      </c>
      <c r="F36" s="13">
        <v>20536</v>
      </c>
    </row>
    <row r="37" spans="1:6" ht="14.4" x14ac:dyDescent="0.3">
      <c r="A37" s="19"/>
      <c r="B37" s="10" t="s">
        <v>50</v>
      </c>
      <c r="C37" s="10" t="s">
        <v>223</v>
      </c>
      <c r="D37" s="10" t="s">
        <v>38</v>
      </c>
      <c r="E37" s="11">
        <v>0</v>
      </c>
      <c r="F37" s="11">
        <v>4994</v>
      </c>
    </row>
    <row r="38" spans="1:6" ht="14.4" x14ac:dyDescent="0.3">
      <c r="A38" s="19"/>
      <c r="B38" s="12"/>
      <c r="C38" s="12" t="s">
        <v>269</v>
      </c>
      <c r="D38" s="12"/>
      <c r="E38" s="13">
        <v>0</v>
      </c>
      <c r="F38" s="13">
        <v>4994</v>
      </c>
    </row>
    <row r="39" spans="1:6" ht="14.4" x14ac:dyDescent="0.3">
      <c r="A39" s="19"/>
      <c r="B39" s="12" t="s">
        <v>64</v>
      </c>
      <c r="C39" s="12"/>
      <c r="D39" s="10"/>
      <c r="E39" s="10">
        <v>0</v>
      </c>
      <c r="F39" s="13">
        <v>4994</v>
      </c>
    </row>
    <row r="40" spans="1:6" ht="14.4" x14ac:dyDescent="0.3">
      <c r="A40" s="19"/>
      <c r="B40" s="10" t="s">
        <v>53</v>
      </c>
      <c r="C40" s="10" t="s">
        <v>54</v>
      </c>
      <c r="D40" s="10" t="s">
        <v>38</v>
      </c>
      <c r="E40" s="10">
        <v>3921</v>
      </c>
      <c r="F40" s="11">
        <v>19000</v>
      </c>
    </row>
    <row r="41" spans="1:6" ht="14.4" x14ac:dyDescent="0.3">
      <c r="A41" s="19"/>
      <c r="B41" s="10"/>
      <c r="C41" s="12" t="s">
        <v>65</v>
      </c>
      <c r="D41" s="10"/>
      <c r="E41" s="11">
        <v>3921</v>
      </c>
      <c r="F41" s="13">
        <v>19000</v>
      </c>
    </row>
    <row r="42" spans="1:6" ht="14.4" x14ac:dyDescent="0.3">
      <c r="A42" s="19"/>
      <c r="B42" s="12" t="s">
        <v>66</v>
      </c>
      <c r="C42" s="12"/>
      <c r="D42" s="12"/>
      <c r="E42" s="12">
        <v>3921</v>
      </c>
      <c r="F42" s="13">
        <v>19000</v>
      </c>
    </row>
    <row r="43" spans="1:6" ht="14.4" x14ac:dyDescent="0.3">
      <c r="A43" s="19"/>
      <c r="B43" s="10" t="s">
        <v>233</v>
      </c>
      <c r="C43" s="10" t="s">
        <v>233</v>
      </c>
      <c r="D43" s="10" t="s">
        <v>38</v>
      </c>
      <c r="E43" s="10">
        <v>0</v>
      </c>
      <c r="F43" s="11">
        <v>2500</v>
      </c>
    </row>
    <row r="44" spans="1:6" ht="14.4" x14ac:dyDescent="0.3">
      <c r="A44" s="19"/>
      <c r="B44" s="12"/>
      <c r="C44" s="12" t="s">
        <v>271</v>
      </c>
      <c r="D44" s="12"/>
      <c r="E44" s="12">
        <v>0</v>
      </c>
      <c r="F44" s="13">
        <v>2500</v>
      </c>
    </row>
    <row r="45" spans="1:6" ht="14.4" x14ac:dyDescent="0.3">
      <c r="A45" s="19"/>
      <c r="B45" s="12" t="s">
        <v>271</v>
      </c>
      <c r="C45" s="12"/>
      <c r="D45" s="12"/>
      <c r="E45" s="12">
        <v>0</v>
      </c>
      <c r="F45" s="13">
        <v>2500</v>
      </c>
    </row>
    <row r="46" spans="1:6" ht="14.4" x14ac:dyDescent="0.3">
      <c r="A46" s="19"/>
      <c r="B46" s="10" t="s">
        <v>47</v>
      </c>
      <c r="C46" s="10" t="s">
        <v>47</v>
      </c>
      <c r="D46" s="10" t="s">
        <v>42</v>
      </c>
      <c r="E46" s="10">
        <v>3550</v>
      </c>
      <c r="F46" s="11">
        <v>15000</v>
      </c>
    </row>
    <row r="47" spans="1:6" ht="14.4" x14ac:dyDescent="0.3">
      <c r="A47" s="19"/>
      <c r="B47" s="12"/>
      <c r="C47" s="12" t="s">
        <v>72</v>
      </c>
      <c r="D47" s="12"/>
      <c r="E47" s="12">
        <v>3550</v>
      </c>
      <c r="F47" s="13">
        <v>15000</v>
      </c>
    </row>
    <row r="48" spans="1:6" ht="14.4" x14ac:dyDescent="0.3">
      <c r="A48" s="19"/>
      <c r="B48" s="12" t="s">
        <v>72</v>
      </c>
      <c r="C48" s="12"/>
      <c r="D48" s="12"/>
      <c r="E48" s="12">
        <v>3550</v>
      </c>
      <c r="F48" s="13">
        <v>15000</v>
      </c>
    </row>
    <row r="49" spans="1:6" ht="14.4" x14ac:dyDescent="0.3">
      <c r="A49" s="14" t="s">
        <v>70</v>
      </c>
      <c r="B49" s="14"/>
      <c r="C49" s="14"/>
      <c r="D49" s="17"/>
      <c r="E49" s="17">
        <v>82886</v>
      </c>
      <c r="F49" s="15">
        <v>445087</v>
      </c>
    </row>
    <row r="50" spans="1:6" ht="14.4" x14ac:dyDescent="0.3">
      <c r="A50" s="19" t="s">
        <v>48</v>
      </c>
      <c r="B50" s="12" t="s">
        <v>34</v>
      </c>
      <c r="C50" s="12" t="s">
        <v>49</v>
      </c>
      <c r="D50" s="12" t="s">
        <v>38</v>
      </c>
      <c r="E50" s="12">
        <v>164907</v>
      </c>
      <c r="F50" s="13">
        <v>1440526</v>
      </c>
    </row>
    <row r="51" spans="1:6" ht="14.4" x14ac:dyDescent="0.3">
      <c r="A51" s="19"/>
      <c r="B51" s="10"/>
      <c r="C51" s="10" t="s">
        <v>71</v>
      </c>
      <c r="D51" s="10"/>
      <c r="E51" s="10">
        <v>164907</v>
      </c>
      <c r="F51" s="11">
        <v>1440526</v>
      </c>
    </row>
    <row r="52" spans="1:6" ht="14.4" x14ac:dyDescent="0.3">
      <c r="A52" s="19"/>
      <c r="B52" s="12" t="s">
        <v>61</v>
      </c>
      <c r="C52" s="12"/>
      <c r="D52" s="10"/>
      <c r="E52" s="10">
        <v>164907</v>
      </c>
      <c r="F52" s="13">
        <v>1440526</v>
      </c>
    </row>
    <row r="53" spans="1:6" ht="14.4" x14ac:dyDescent="0.3">
      <c r="A53" s="19"/>
      <c r="B53" s="12" t="s">
        <v>101</v>
      </c>
      <c r="C53" s="12" t="s">
        <v>194</v>
      </c>
      <c r="D53" s="12" t="s">
        <v>38</v>
      </c>
      <c r="E53" s="12">
        <v>0</v>
      </c>
      <c r="F53" s="13">
        <v>13237</v>
      </c>
    </row>
    <row r="54" spans="1:6" ht="14.4" x14ac:dyDescent="0.3">
      <c r="A54" s="19"/>
      <c r="B54" s="10"/>
      <c r="C54" s="10" t="s">
        <v>268</v>
      </c>
      <c r="D54" s="10"/>
      <c r="E54" s="10">
        <v>0</v>
      </c>
      <c r="F54" s="11">
        <v>13237</v>
      </c>
    </row>
    <row r="55" spans="1:6" ht="14.4" x14ac:dyDescent="0.3">
      <c r="A55" s="19"/>
      <c r="B55" s="12" t="s">
        <v>123</v>
      </c>
      <c r="C55" s="12"/>
      <c r="D55" s="10"/>
      <c r="E55" s="10">
        <v>0</v>
      </c>
      <c r="F55" s="13">
        <v>13237</v>
      </c>
    </row>
    <row r="56" spans="1:6" ht="14.4" x14ac:dyDescent="0.3">
      <c r="A56" s="19"/>
      <c r="B56" s="12" t="s">
        <v>45</v>
      </c>
      <c r="C56" s="12" t="s">
        <v>52</v>
      </c>
      <c r="D56" s="12" t="s">
        <v>38</v>
      </c>
      <c r="E56" s="12">
        <v>138805</v>
      </c>
      <c r="F56" s="13">
        <v>726280</v>
      </c>
    </row>
    <row r="57" spans="1:6" ht="14.4" x14ac:dyDescent="0.3">
      <c r="A57" s="19"/>
      <c r="B57" s="10"/>
      <c r="C57" s="12" t="s">
        <v>62</v>
      </c>
      <c r="D57" s="10"/>
      <c r="E57" s="11">
        <v>138805</v>
      </c>
      <c r="F57" s="13">
        <v>726280</v>
      </c>
    </row>
    <row r="58" spans="1:6" ht="14.4" x14ac:dyDescent="0.3">
      <c r="A58" s="19"/>
      <c r="B58" s="10" t="s">
        <v>63</v>
      </c>
      <c r="C58" s="10"/>
      <c r="D58" s="10"/>
      <c r="E58" s="10">
        <v>138805</v>
      </c>
      <c r="F58" s="11">
        <v>726280</v>
      </c>
    </row>
    <row r="59" spans="1:6" ht="14.4" x14ac:dyDescent="0.3">
      <c r="A59" s="19"/>
      <c r="B59" s="10" t="s">
        <v>87</v>
      </c>
      <c r="C59" s="12" t="s">
        <v>239</v>
      </c>
      <c r="D59" s="10" t="s">
        <v>38</v>
      </c>
      <c r="E59" s="10">
        <v>0</v>
      </c>
      <c r="F59" s="13">
        <v>92996</v>
      </c>
    </row>
    <row r="60" spans="1:6" ht="14.4" x14ac:dyDescent="0.3">
      <c r="A60" s="19"/>
      <c r="B60" s="12"/>
      <c r="C60" s="12" t="s">
        <v>267</v>
      </c>
      <c r="D60" s="10"/>
      <c r="E60" s="10">
        <v>0</v>
      </c>
      <c r="F60" s="13">
        <v>92996</v>
      </c>
    </row>
    <row r="61" spans="1:6" ht="14.4" x14ac:dyDescent="0.3">
      <c r="A61" s="19"/>
      <c r="B61" s="10" t="s">
        <v>91</v>
      </c>
      <c r="C61" s="10"/>
      <c r="D61" s="10"/>
      <c r="E61" s="10">
        <v>0</v>
      </c>
      <c r="F61" s="11">
        <v>92996</v>
      </c>
    </row>
    <row r="62" spans="1:6" ht="14.4" x14ac:dyDescent="0.3">
      <c r="A62" s="14" t="s">
        <v>68</v>
      </c>
      <c r="B62" s="14"/>
      <c r="C62" s="14"/>
      <c r="D62" s="17"/>
      <c r="E62" s="17">
        <v>303712</v>
      </c>
      <c r="F62" s="15">
        <v>2273039</v>
      </c>
    </row>
    <row r="63" spans="1:6" ht="14.4" x14ac:dyDescent="0.3">
      <c r="A63" s="19" t="s">
        <v>110</v>
      </c>
      <c r="B63" s="10" t="s">
        <v>34</v>
      </c>
      <c r="C63" s="10" t="s">
        <v>49</v>
      </c>
      <c r="D63" s="10" t="s">
        <v>38</v>
      </c>
      <c r="E63" s="10">
        <v>0</v>
      </c>
      <c r="F63" s="11">
        <v>69590</v>
      </c>
    </row>
    <row r="64" spans="1:6" ht="14.4" x14ac:dyDescent="0.3">
      <c r="A64" s="19"/>
      <c r="B64" s="10"/>
      <c r="C64" s="12" t="s">
        <v>71</v>
      </c>
      <c r="D64" s="12"/>
      <c r="E64" s="13">
        <v>0</v>
      </c>
      <c r="F64" s="13">
        <v>69590</v>
      </c>
    </row>
    <row r="65" spans="1:6" ht="14.4" x14ac:dyDescent="0.3">
      <c r="A65" s="19"/>
      <c r="B65" s="10"/>
      <c r="C65" s="10" t="s">
        <v>35</v>
      </c>
      <c r="D65" s="10" t="s">
        <v>38</v>
      </c>
      <c r="E65" s="6">
        <v>30140</v>
      </c>
      <c r="F65" s="6">
        <v>92282</v>
      </c>
    </row>
    <row r="66" spans="1:6" ht="14.4" x14ac:dyDescent="0.3">
      <c r="A66" s="19"/>
      <c r="B66" s="10"/>
      <c r="C66" s="12" t="s">
        <v>60</v>
      </c>
      <c r="D66" s="12"/>
      <c r="E66" s="13">
        <v>30140</v>
      </c>
      <c r="F66" s="13">
        <v>92282</v>
      </c>
    </row>
    <row r="67" spans="1:6" ht="14.4" x14ac:dyDescent="0.3">
      <c r="A67" s="19"/>
      <c r="B67" s="12" t="s">
        <v>61</v>
      </c>
      <c r="C67" s="12"/>
      <c r="D67" s="12"/>
      <c r="E67" s="13">
        <v>30140</v>
      </c>
      <c r="F67" s="13">
        <v>161872</v>
      </c>
    </row>
    <row r="68" spans="1:6" ht="14.4" x14ac:dyDescent="0.3">
      <c r="A68" s="19"/>
      <c r="B68" s="10" t="s">
        <v>50</v>
      </c>
      <c r="C68" s="10" t="s">
        <v>223</v>
      </c>
      <c r="D68" s="10" t="s">
        <v>228</v>
      </c>
      <c r="E68" s="11">
        <v>0</v>
      </c>
      <c r="F68" s="11">
        <v>38280</v>
      </c>
    </row>
    <row r="69" spans="1:6" ht="14.4" x14ac:dyDescent="0.3">
      <c r="A69" s="19"/>
      <c r="B69" s="12"/>
      <c r="C69" s="12" t="s">
        <v>269</v>
      </c>
      <c r="D69" s="12"/>
      <c r="E69" s="13">
        <v>0</v>
      </c>
      <c r="F69" s="13">
        <v>38280</v>
      </c>
    </row>
    <row r="70" spans="1:6" ht="14.4" x14ac:dyDescent="0.3">
      <c r="A70" s="19"/>
      <c r="B70" s="12" t="s">
        <v>64</v>
      </c>
      <c r="C70" s="12"/>
      <c r="D70" s="12"/>
      <c r="E70" s="13">
        <v>0</v>
      </c>
      <c r="F70" s="13">
        <v>38280</v>
      </c>
    </row>
    <row r="71" spans="1:6" ht="14.4" x14ac:dyDescent="0.3">
      <c r="A71" s="14" t="s">
        <v>125</v>
      </c>
      <c r="B71" s="14"/>
      <c r="C71" s="14"/>
      <c r="D71" s="17"/>
      <c r="E71" s="17">
        <v>30140</v>
      </c>
      <c r="F71" s="15">
        <v>200152</v>
      </c>
    </row>
    <row r="72" spans="1:6" ht="14.4" x14ac:dyDescent="0.3">
      <c r="A72" s="19" t="s">
        <v>204</v>
      </c>
      <c r="B72" s="10" t="s">
        <v>45</v>
      </c>
      <c r="C72" s="10" t="s">
        <v>102</v>
      </c>
      <c r="D72" s="10" t="s">
        <v>38</v>
      </c>
      <c r="E72" s="11">
        <v>144711</v>
      </c>
      <c r="F72" s="11">
        <v>568453</v>
      </c>
    </row>
    <row r="73" spans="1:6" ht="14.4" x14ac:dyDescent="0.3">
      <c r="A73" s="19"/>
      <c r="B73" s="10"/>
      <c r="C73" s="12" t="s">
        <v>118</v>
      </c>
      <c r="D73" s="10"/>
      <c r="E73" s="6">
        <v>144711</v>
      </c>
      <c r="F73" s="13">
        <v>568453</v>
      </c>
    </row>
    <row r="74" spans="1:6" ht="14.4" x14ac:dyDescent="0.3">
      <c r="A74" s="19"/>
      <c r="B74" s="12" t="s">
        <v>63</v>
      </c>
      <c r="C74" s="12"/>
      <c r="D74" s="12"/>
      <c r="E74" s="13">
        <v>144711</v>
      </c>
      <c r="F74" s="13">
        <v>568453</v>
      </c>
    </row>
    <row r="75" spans="1:6" ht="14.4" x14ac:dyDescent="0.3">
      <c r="A75" s="14" t="s">
        <v>274</v>
      </c>
      <c r="B75" s="14"/>
      <c r="C75" s="14"/>
      <c r="D75" s="17"/>
      <c r="E75" s="17">
        <v>144711</v>
      </c>
      <c r="F75" s="15">
        <v>568453</v>
      </c>
    </row>
    <row r="76" spans="1:6" ht="14.4" x14ac:dyDescent="0.3">
      <c r="A76" s="19" t="s">
        <v>43</v>
      </c>
      <c r="B76" s="10" t="s">
        <v>45</v>
      </c>
      <c r="C76" s="10" t="s">
        <v>104</v>
      </c>
      <c r="D76" s="10" t="s">
        <v>42</v>
      </c>
      <c r="E76" s="6">
        <v>0</v>
      </c>
      <c r="F76" s="6">
        <v>603368</v>
      </c>
    </row>
    <row r="77" spans="1:6" ht="14.4" x14ac:dyDescent="0.3">
      <c r="A77" s="19"/>
      <c r="B77" s="10"/>
      <c r="C77" s="12" t="s">
        <v>119</v>
      </c>
      <c r="D77" s="12"/>
      <c r="E77" s="13">
        <v>0</v>
      </c>
      <c r="F77" s="13">
        <v>603368</v>
      </c>
    </row>
    <row r="78" spans="1:6" ht="14.4" x14ac:dyDescent="0.3">
      <c r="A78" s="19"/>
      <c r="B78" s="12" t="s">
        <v>63</v>
      </c>
      <c r="C78" s="12"/>
      <c r="D78" s="12"/>
      <c r="E78" s="13">
        <v>0</v>
      </c>
      <c r="F78" s="13">
        <v>603368</v>
      </c>
    </row>
    <row r="79" spans="1:6" ht="14.4" x14ac:dyDescent="0.3">
      <c r="A79" s="19"/>
      <c r="B79" s="10" t="s">
        <v>50</v>
      </c>
      <c r="C79" s="10" t="s">
        <v>85</v>
      </c>
      <c r="D79" s="10" t="s">
        <v>38</v>
      </c>
      <c r="E79" s="6">
        <v>52941</v>
      </c>
      <c r="F79" s="6">
        <v>582353</v>
      </c>
    </row>
    <row r="80" spans="1:6" ht="14.4" x14ac:dyDescent="0.3">
      <c r="A80" s="19"/>
      <c r="B80" s="12"/>
      <c r="C80" s="12" t="s">
        <v>90</v>
      </c>
      <c r="D80" s="12"/>
      <c r="E80" s="13">
        <v>52941</v>
      </c>
      <c r="F80" s="13">
        <v>582353</v>
      </c>
    </row>
    <row r="81" spans="1:6" ht="14.4" x14ac:dyDescent="0.3">
      <c r="A81" s="19"/>
      <c r="B81" s="12" t="s">
        <v>64</v>
      </c>
      <c r="C81" s="12"/>
      <c r="D81" s="12"/>
      <c r="E81" s="13">
        <v>52941</v>
      </c>
      <c r="F81" s="13">
        <v>582353</v>
      </c>
    </row>
    <row r="82" spans="1:6" ht="14.4" x14ac:dyDescent="0.3">
      <c r="A82" s="19"/>
      <c r="B82" s="10" t="s">
        <v>87</v>
      </c>
      <c r="C82" s="10" t="s">
        <v>239</v>
      </c>
      <c r="D82" s="10" t="s">
        <v>38</v>
      </c>
      <c r="E82" s="6">
        <v>2581</v>
      </c>
      <c r="F82" s="6">
        <v>54205</v>
      </c>
    </row>
    <row r="83" spans="1:6" ht="14.4" x14ac:dyDescent="0.3">
      <c r="A83" s="19"/>
      <c r="B83" s="10"/>
      <c r="C83" s="12" t="s">
        <v>267</v>
      </c>
      <c r="D83" s="12"/>
      <c r="E83" s="13">
        <v>2581</v>
      </c>
      <c r="F83" s="13">
        <v>54205</v>
      </c>
    </row>
    <row r="84" spans="1:6" ht="14.4" x14ac:dyDescent="0.3">
      <c r="A84" s="19"/>
      <c r="B84" s="10"/>
      <c r="C84" s="10" t="s">
        <v>88</v>
      </c>
      <c r="D84" s="10" t="s">
        <v>42</v>
      </c>
      <c r="E84" s="6">
        <v>663219</v>
      </c>
      <c r="F84" s="6">
        <v>2802637</v>
      </c>
    </row>
    <row r="85" spans="1:6" ht="14.4" x14ac:dyDescent="0.3">
      <c r="A85" s="19"/>
      <c r="B85" s="10"/>
      <c r="C85" s="12" t="s">
        <v>92</v>
      </c>
      <c r="D85" s="12"/>
      <c r="E85" s="13">
        <v>663219</v>
      </c>
      <c r="F85" s="13">
        <v>2802637</v>
      </c>
    </row>
    <row r="86" spans="1:6" ht="14.4" x14ac:dyDescent="0.3">
      <c r="A86" s="19"/>
      <c r="B86" s="12" t="s">
        <v>91</v>
      </c>
      <c r="C86" s="12"/>
      <c r="D86" s="12"/>
      <c r="E86" s="13">
        <v>665800</v>
      </c>
      <c r="F86" s="13">
        <v>2856842</v>
      </c>
    </row>
    <row r="87" spans="1:6" ht="14.4" x14ac:dyDescent="0.3">
      <c r="A87" s="19"/>
      <c r="B87" s="10" t="s">
        <v>41</v>
      </c>
      <c r="C87" s="10" t="s">
        <v>255</v>
      </c>
      <c r="D87" s="10" t="s">
        <v>38</v>
      </c>
      <c r="E87" s="6">
        <v>0</v>
      </c>
      <c r="F87" s="6">
        <v>70820</v>
      </c>
    </row>
    <row r="88" spans="1:6" ht="14.4" x14ac:dyDescent="0.3">
      <c r="A88" s="19"/>
      <c r="B88" s="10"/>
      <c r="C88" s="12" t="s">
        <v>273</v>
      </c>
      <c r="D88" s="12"/>
      <c r="E88" s="13">
        <v>0</v>
      </c>
      <c r="F88" s="13">
        <v>70820</v>
      </c>
    </row>
    <row r="89" spans="1:6" ht="14.4" x14ac:dyDescent="0.3">
      <c r="A89" s="19"/>
      <c r="B89" s="12" t="s">
        <v>126</v>
      </c>
      <c r="C89" s="12"/>
      <c r="D89" s="12"/>
      <c r="E89" s="13">
        <v>0</v>
      </c>
      <c r="F89" s="13">
        <v>70820</v>
      </c>
    </row>
    <row r="90" spans="1:6" ht="14.4" x14ac:dyDescent="0.3">
      <c r="A90" s="19"/>
      <c r="B90" s="10" t="s">
        <v>116</v>
      </c>
      <c r="C90" s="10" t="s">
        <v>260</v>
      </c>
      <c r="D90" s="10" t="s">
        <v>42</v>
      </c>
      <c r="E90" s="6">
        <v>18182</v>
      </c>
      <c r="F90" s="6">
        <v>200000</v>
      </c>
    </row>
    <row r="91" spans="1:6" ht="14.4" x14ac:dyDescent="0.3">
      <c r="A91" s="19"/>
      <c r="B91" s="10"/>
      <c r="C91" s="12" t="s">
        <v>272</v>
      </c>
      <c r="D91" s="12"/>
      <c r="E91" s="13">
        <v>18182</v>
      </c>
      <c r="F91" s="13">
        <v>200000</v>
      </c>
    </row>
    <row r="92" spans="1:6" ht="14.4" x14ac:dyDescent="0.3">
      <c r="A92" s="19"/>
      <c r="B92" s="12" t="s">
        <v>124</v>
      </c>
      <c r="C92" s="12"/>
      <c r="D92" s="12"/>
      <c r="E92" s="13">
        <v>18182</v>
      </c>
      <c r="F92" s="13">
        <v>200000</v>
      </c>
    </row>
    <row r="93" spans="1:6" ht="14.4" x14ac:dyDescent="0.3">
      <c r="A93" s="14" t="s">
        <v>73</v>
      </c>
      <c r="B93" s="14"/>
      <c r="C93" s="14"/>
      <c r="D93" s="17"/>
      <c r="E93" s="17">
        <v>736923</v>
      </c>
      <c r="F93" s="15">
        <v>4313383</v>
      </c>
    </row>
    <row r="94" spans="1:6" ht="14.4" x14ac:dyDescent="0.3">
      <c r="A94" s="22" t="s">
        <v>57</v>
      </c>
      <c r="B94" s="22"/>
      <c r="C94" s="22"/>
      <c r="D94" s="23"/>
      <c r="E94" s="23">
        <v>3586648</v>
      </c>
      <c r="F94" s="24">
        <v>15856092</v>
      </c>
    </row>
  </sheetData>
  <mergeCells count="1">
    <mergeCell ref="B1:C1"/>
  </mergeCells>
  <pageMargins left="0.45" right="0.45" top="0.5" bottom="0.5" header="0.05" footer="0.05"/>
  <pageSetup scale="65" orientation="landscape" r:id="rId1"/>
  <rowBreaks count="1" manualBreakCount="1">
    <brk id="51"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3C567C-457B-49E3-A432-0F803D01C900}">
  <dimension ref="A3:K99"/>
  <sheetViews>
    <sheetView tabSelected="1" topLeftCell="B1" zoomScale="80" zoomScaleNormal="80" workbookViewId="0">
      <selection activeCell="D101" sqref="D101"/>
    </sheetView>
  </sheetViews>
  <sheetFormatPr defaultColWidth="8.77734375" defaultRowHeight="14.4" x14ac:dyDescent="0.3"/>
  <cols>
    <col min="1" max="1" width="56.21875" style="4" customWidth="1"/>
    <col min="2" max="2" width="32.77734375" style="4" bestFit="1" customWidth="1"/>
    <col min="3" max="3" width="60.21875" style="4" bestFit="1" customWidth="1"/>
    <col min="4" max="4" width="63" style="4" bestFit="1" customWidth="1"/>
    <col min="5" max="5" width="26.88671875" style="4" bestFit="1" customWidth="1"/>
    <col min="6" max="6" width="24.33203125" style="5" bestFit="1" customWidth="1"/>
    <col min="7" max="7" width="18.5546875" style="5" bestFit="1" customWidth="1"/>
    <col min="8" max="8" width="28.21875" style="4" bestFit="1" customWidth="1"/>
    <col min="9" max="9" width="30.6640625" style="4" bestFit="1" customWidth="1"/>
    <col min="10" max="10" width="28.21875" style="5" bestFit="1" customWidth="1"/>
    <col min="11" max="11" width="21.109375" style="5" bestFit="1" customWidth="1"/>
    <col min="12" max="16384" width="8.77734375" style="4"/>
  </cols>
  <sheetData>
    <row r="3" spans="2:11" x14ac:dyDescent="0.3">
      <c r="B3" s="3" t="s">
        <v>13</v>
      </c>
      <c r="C3" s="3" t="s">
        <v>74</v>
      </c>
      <c r="D3" s="3" t="s">
        <v>75</v>
      </c>
      <c r="E3" s="3" t="s">
        <v>9</v>
      </c>
      <c r="F3" s="5" t="s">
        <v>78</v>
      </c>
      <c r="G3" s="5" t="s">
        <v>77</v>
      </c>
      <c r="H3"/>
      <c r="I3" s="1" t="s">
        <v>13</v>
      </c>
      <c r="J3" t="s">
        <v>58</v>
      </c>
      <c r="K3" t="s">
        <v>59</v>
      </c>
    </row>
    <row r="4" spans="2:11" x14ac:dyDescent="0.3">
      <c r="B4" s="4" t="s">
        <v>40</v>
      </c>
      <c r="C4" s="4" t="s">
        <v>56</v>
      </c>
      <c r="D4" s="4" t="s">
        <v>79</v>
      </c>
      <c r="E4" s="4" t="s">
        <v>38</v>
      </c>
      <c r="F4" s="5">
        <v>291000</v>
      </c>
      <c r="G4" s="5">
        <v>891000</v>
      </c>
      <c r="H4"/>
      <c r="I4" s="2" t="s">
        <v>40</v>
      </c>
      <c r="J4" s="26">
        <v>2288276</v>
      </c>
      <c r="K4" s="26">
        <v>8055978</v>
      </c>
    </row>
    <row r="5" spans="2:11" x14ac:dyDescent="0.3">
      <c r="D5" s="4" t="s">
        <v>89</v>
      </c>
      <c r="F5" s="5">
        <v>291000</v>
      </c>
      <c r="G5" s="5">
        <v>891000</v>
      </c>
      <c r="H5"/>
      <c r="I5" s="2" t="s">
        <v>48</v>
      </c>
      <c r="J5" s="26">
        <v>303712</v>
      </c>
      <c r="K5" s="26">
        <v>2273039</v>
      </c>
    </row>
    <row r="6" spans="2:11" x14ac:dyDescent="0.3">
      <c r="D6" s="4" t="s">
        <v>139</v>
      </c>
      <c r="E6" s="4" t="s">
        <v>38</v>
      </c>
      <c r="F6" s="5">
        <v>241030</v>
      </c>
      <c r="G6" s="5">
        <v>747000</v>
      </c>
      <c r="H6"/>
      <c r="I6" s="2" t="s">
        <v>46</v>
      </c>
      <c r="J6" s="26">
        <v>82886</v>
      </c>
      <c r="K6" s="26">
        <v>445087</v>
      </c>
    </row>
    <row r="7" spans="2:11" x14ac:dyDescent="0.3">
      <c r="D7" s="4" t="s">
        <v>266</v>
      </c>
      <c r="F7" s="5">
        <v>241030</v>
      </c>
      <c r="G7" s="5">
        <v>747000</v>
      </c>
      <c r="H7"/>
      <c r="I7" s="2" t="s">
        <v>43</v>
      </c>
      <c r="J7" s="26">
        <v>736923</v>
      </c>
      <c r="K7" s="26">
        <v>4313383</v>
      </c>
    </row>
    <row r="8" spans="2:11" x14ac:dyDescent="0.3">
      <c r="C8" s="4" t="s">
        <v>69</v>
      </c>
      <c r="F8" s="5">
        <v>532030</v>
      </c>
      <c r="G8" s="5">
        <v>1638000</v>
      </c>
      <c r="H8"/>
      <c r="I8" s="2" t="s">
        <v>110</v>
      </c>
      <c r="J8" s="26">
        <v>30140</v>
      </c>
      <c r="K8" s="26">
        <v>200152</v>
      </c>
    </row>
    <row r="9" spans="2:11" x14ac:dyDescent="0.3">
      <c r="C9" s="4" t="s">
        <v>34</v>
      </c>
      <c r="D9" s="4" t="s">
        <v>49</v>
      </c>
      <c r="E9" s="4" t="s">
        <v>38</v>
      </c>
      <c r="F9" s="5">
        <v>338310</v>
      </c>
      <c r="G9" s="5">
        <v>1608454</v>
      </c>
      <c r="H9"/>
      <c r="I9" s="2" t="s">
        <v>204</v>
      </c>
      <c r="J9" s="26">
        <v>144711</v>
      </c>
      <c r="K9" s="26">
        <v>568453</v>
      </c>
    </row>
    <row r="10" spans="2:11" x14ac:dyDescent="0.3">
      <c r="D10" s="4" t="s">
        <v>71</v>
      </c>
      <c r="F10" s="5">
        <v>338310</v>
      </c>
      <c r="G10" s="5">
        <v>1608454</v>
      </c>
      <c r="H10"/>
      <c r="I10" s="2" t="s">
        <v>275</v>
      </c>
      <c r="J10" s="26"/>
      <c r="K10" s="26"/>
    </row>
    <row r="11" spans="2:11" x14ac:dyDescent="0.3">
      <c r="D11" s="4" t="s">
        <v>35</v>
      </c>
      <c r="E11" s="4" t="s">
        <v>38</v>
      </c>
      <c r="F11" s="5">
        <v>328158</v>
      </c>
      <c r="G11" s="5">
        <v>1057652</v>
      </c>
      <c r="H11"/>
      <c r="I11" s="2" t="s">
        <v>57</v>
      </c>
      <c r="J11" s="26">
        <v>3586648</v>
      </c>
      <c r="K11" s="26">
        <v>15856092</v>
      </c>
    </row>
    <row r="12" spans="2:11" x14ac:dyDescent="0.3">
      <c r="D12" s="4" t="s">
        <v>60</v>
      </c>
      <c r="F12" s="5">
        <v>328158</v>
      </c>
      <c r="G12" s="5">
        <v>1057652</v>
      </c>
      <c r="H12"/>
      <c r="I12"/>
      <c r="J12" s="6"/>
      <c r="K12" s="6"/>
    </row>
    <row r="13" spans="2:11" x14ac:dyDescent="0.3">
      <c r="D13" s="4" t="s">
        <v>95</v>
      </c>
      <c r="E13" s="4" t="s">
        <v>38</v>
      </c>
      <c r="F13" s="5">
        <v>742011</v>
      </c>
      <c r="G13" s="5">
        <v>2347573</v>
      </c>
      <c r="H13"/>
      <c r="I13"/>
      <c r="J13" s="6"/>
      <c r="K13" s="6"/>
    </row>
    <row r="14" spans="2:11" x14ac:dyDescent="0.3">
      <c r="D14" s="4" t="s">
        <v>122</v>
      </c>
      <c r="F14" s="5">
        <v>742011</v>
      </c>
      <c r="G14" s="5">
        <v>2347573</v>
      </c>
      <c r="H14"/>
      <c r="I14" s="1" t="s">
        <v>76</v>
      </c>
      <c r="J14" t="s">
        <v>58</v>
      </c>
      <c r="K14" t="s">
        <v>59</v>
      </c>
    </row>
    <row r="15" spans="2:11" x14ac:dyDescent="0.3">
      <c r="D15" s="4" t="s">
        <v>186</v>
      </c>
      <c r="E15" s="4" t="s">
        <v>38</v>
      </c>
      <c r="F15" s="5">
        <v>0</v>
      </c>
      <c r="G15" s="5">
        <v>278637</v>
      </c>
      <c r="H15"/>
      <c r="I15" s="2" t="s">
        <v>42</v>
      </c>
      <c r="J15" s="26">
        <v>703659</v>
      </c>
      <c r="K15" s="26">
        <v>3700062</v>
      </c>
    </row>
    <row r="16" spans="2:11" x14ac:dyDescent="0.3">
      <c r="D16" s="4" t="s">
        <v>265</v>
      </c>
      <c r="F16" s="5">
        <v>0</v>
      </c>
      <c r="G16" s="5">
        <v>278637</v>
      </c>
      <c r="H16"/>
      <c r="I16" s="18" t="s">
        <v>46</v>
      </c>
      <c r="J16" s="26">
        <v>22258</v>
      </c>
      <c r="K16" s="26">
        <v>94057</v>
      </c>
    </row>
    <row r="17" spans="1:11" x14ac:dyDescent="0.3">
      <c r="D17" s="4" t="s">
        <v>100</v>
      </c>
      <c r="E17" s="4" t="s">
        <v>38</v>
      </c>
      <c r="F17" s="5">
        <v>145500</v>
      </c>
      <c r="G17" s="5">
        <v>445500</v>
      </c>
      <c r="H17"/>
      <c r="I17" s="18" t="s">
        <v>43</v>
      </c>
      <c r="J17" s="26">
        <v>681401</v>
      </c>
      <c r="K17" s="26">
        <v>3606005</v>
      </c>
    </row>
    <row r="18" spans="1:11" x14ac:dyDescent="0.3">
      <c r="D18" s="4" t="s">
        <v>117</v>
      </c>
      <c r="F18" s="5">
        <v>145500</v>
      </c>
      <c r="G18" s="5">
        <v>445500</v>
      </c>
      <c r="H18"/>
      <c r="I18" s="2" t="s">
        <v>38</v>
      </c>
      <c r="J18" s="26">
        <v>2882989</v>
      </c>
      <c r="K18" s="26">
        <v>12117750</v>
      </c>
    </row>
    <row r="19" spans="1:11" x14ac:dyDescent="0.3">
      <c r="C19" s="4" t="s">
        <v>61</v>
      </c>
      <c r="F19" s="5">
        <v>1553979</v>
      </c>
      <c r="G19" s="5">
        <v>5737816</v>
      </c>
      <c r="H19"/>
      <c r="I19" s="18" t="s">
        <v>40</v>
      </c>
      <c r="J19" s="26">
        <v>2288276</v>
      </c>
      <c r="K19" s="26">
        <v>8055978</v>
      </c>
    </row>
    <row r="20" spans="1:11" x14ac:dyDescent="0.3">
      <c r="C20" s="4" t="s">
        <v>45</v>
      </c>
      <c r="D20" s="4" t="s">
        <v>102</v>
      </c>
      <c r="E20" s="4" t="s">
        <v>38</v>
      </c>
      <c r="F20" s="5">
        <v>27339</v>
      </c>
      <c r="G20" s="5">
        <v>83706</v>
      </c>
      <c r="H20"/>
      <c r="I20" s="18" t="s">
        <v>48</v>
      </c>
      <c r="J20" s="26">
        <v>303712</v>
      </c>
      <c r="K20" s="26">
        <v>2273039</v>
      </c>
    </row>
    <row r="21" spans="1:11" x14ac:dyDescent="0.3">
      <c r="D21" s="4" t="s">
        <v>118</v>
      </c>
      <c r="F21" s="5">
        <v>27339</v>
      </c>
      <c r="G21" s="5">
        <v>83706</v>
      </c>
      <c r="H21"/>
      <c r="I21" s="18" t="s">
        <v>46</v>
      </c>
      <c r="J21" s="26">
        <v>60628</v>
      </c>
      <c r="K21" s="26">
        <v>351030</v>
      </c>
    </row>
    <row r="22" spans="1:11" x14ac:dyDescent="0.3">
      <c r="D22" s="4" t="s">
        <v>105</v>
      </c>
      <c r="E22" s="4" t="s">
        <v>38</v>
      </c>
      <c r="F22" s="5">
        <v>174928</v>
      </c>
      <c r="G22" s="5">
        <v>580456</v>
      </c>
      <c r="H22"/>
      <c r="I22" s="18" t="s">
        <v>43</v>
      </c>
      <c r="J22" s="26">
        <v>55522</v>
      </c>
      <c r="K22" s="26">
        <v>707378</v>
      </c>
    </row>
    <row r="23" spans="1:11" x14ac:dyDescent="0.3">
      <c r="D23" s="4" t="s">
        <v>120</v>
      </c>
      <c r="F23" s="5">
        <v>174928</v>
      </c>
      <c r="G23" s="5">
        <v>580456</v>
      </c>
      <c r="H23"/>
      <c r="I23" s="18" t="s">
        <v>110</v>
      </c>
      <c r="J23" s="26">
        <v>30140</v>
      </c>
      <c r="K23" s="26">
        <v>161872</v>
      </c>
    </row>
    <row r="24" spans="1:11" x14ac:dyDescent="0.3">
      <c r="D24" s="4" t="s">
        <v>106</v>
      </c>
      <c r="E24" s="4" t="s">
        <v>38</v>
      </c>
      <c r="F24" s="5">
        <v>0</v>
      </c>
      <c r="G24" s="5">
        <v>16000</v>
      </c>
      <c r="H24"/>
      <c r="I24" s="18" t="s">
        <v>204</v>
      </c>
      <c r="J24" s="26">
        <v>144711</v>
      </c>
      <c r="K24" s="26">
        <v>568453</v>
      </c>
    </row>
    <row r="25" spans="1:11" x14ac:dyDescent="0.3">
      <c r="D25" s="4" t="s">
        <v>121</v>
      </c>
      <c r="F25" s="5">
        <v>0</v>
      </c>
      <c r="G25" s="5">
        <v>16000</v>
      </c>
      <c r="H25"/>
      <c r="I25" s="2" t="s">
        <v>228</v>
      </c>
      <c r="J25" s="26">
        <v>0</v>
      </c>
      <c r="K25" s="26">
        <v>38280</v>
      </c>
    </row>
    <row r="26" spans="1:11" x14ac:dyDescent="0.3">
      <c r="C26" s="4" t="s">
        <v>63</v>
      </c>
      <c r="F26" s="5">
        <v>202267</v>
      </c>
      <c r="G26" s="5">
        <v>680162</v>
      </c>
      <c r="H26"/>
      <c r="I26" s="18" t="s">
        <v>110</v>
      </c>
      <c r="J26" s="26">
        <v>0</v>
      </c>
      <c r="K26" s="26">
        <v>38280</v>
      </c>
    </row>
    <row r="27" spans="1:11" x14ac:dyDescent="0.3">
      <c r="A27" s="5"/>
      <c r="B27" s="4" t="s">
        <v>67</v>
      </c>
      <c r="F27" s="5">
        <v>2288276</v>
      </c>
      <c r="G27" s="5">
        <v>8055978</v>
      </c>
      <c r="H27"/>
      <c r="I27" s="2" t="s">
        <v>275</v>
      </c>
      <c r="J27" s="26"/>
      <c r="K27" s="26"/>
    </row>
    <row r="28" spans="1:11" x14ac:dyDescent="0.3">
      <c r="B28" s="4" t="s">
        <v>46</v>
      </c>
      <c r="C28" s="4" t="s">
        <v>56</v>
      </c>
      <c r="D28" s="4" t="s">
        <v>79</v>
      </c>
      <c r="E28" s="4" t="s">
        <v>38</v>
      </c>
      <c r="F28" s="5">
        <v>50000</v>
      </c>
      <c r="G28" s="5">
        <v>300000</v>
      </c>
      <c r="H28"/>
      <c r="I28" s="18" t="s">
        <v>275</v>
      </c>
      <c r="J28" s="26"/>
      <c r="K28" s="26"/>
    </row>
    <row r="29" spans="1:11" x14ac:dyDescent="0.3">
      <c r="D29" s="4" t="s">
        <v>89</v>
      </c>
      <c r="F29" s="5">
        <v>50000</v>
      </c>
      <c r="G29" s="5">
        <v>300000</v>
      </c>
      <c r="H29"/>
      <c r="I29" s="2" t="s">
        <v>57</v>
      </c>
      <c r="J29" s="26">
        <v>3586648</v>
      </c>
      <c r="K29" s="26">
        <v>15856092</v>
      </c>
    </row>
    <row r="30" spans="1:11" x14ac:dyDescent="0.3">
      <c r="D30" s="4" t="s">
        <v>127</v>
      </c>
      <c r="E30" s="4" t="s">
        <v>42</v>
      </c>
      <c r="F30" s="5">
        <v>18708</v>
      </c>
      <c r="G30" s="5">
        <v>79057</v>
      </c>
      <c r="H30"/>
      <c r="I30"/>
      <c r="J30" s="6"/>
      <c r="K30" s="6"/>
    </row>
    <row r="31" spans="1:11" x14ac:dyDescent="0.3">
      <c r="D31" s="4" t="s">
        <v>270</v>
      </c>
      <c r="F31" s="5">
        <v>18708</v>
      </c>
      <c r="G31" s="5">
        <v>79057</v>
      </c>
      <c r="H31"/>
      <c r="I31"/>
      <c r="J31" s="6"/>
      <c r="K31" s="6"/>
    </row>
    <row r="32" spans="1:11" x14ac:dyDescent="0.3">
      <c r="D32" s="4" t="s">
        <v>139</v>
      </c>
      <c r="E32" s="4" t="s">
        <v>38</v>
      </c>
      <c r="F32" s="5">
        <v>0</v>
      </c>
      <c r="G32" s="5">
        <v>4000</v>
      </c>
      <c r="H32"/>
    </row>
    <row r="33" spans="3:8" x14ac:dyDescent="0.3">
      <c r="D33" s="4" t="s">
        <v>266</v>
      </c>
      <c r="F33" s="5">
        <v>0</v>
      </c>
      <c r="G33" s="5">
        <v>4000</v>
      </c>
      <c r="H33"/>
    </row>
    <row r="34" spans="3:8" x14ac:dyDescent="0.3">
      <c r="C34" s="4" t="s">
        <v>69</v>
      </c>
      <c r="F34" s="5">
        <v>68708</v>
      </c>
      <c r="G34" s="5">
        <v>383057</v>
      </c>
      <c r="H34"/>
    </row>
    <row r="35" spans="3:8" x14ac:dyDescent="0.3">
      <c r="C35" s="4" t="s">
        <v>34</v>
      </c>
      <c r="D35" s="4" t="s">
        <v>35</v>
      </c>
      <c r="E35" s="4" t="s">
        <v>38</v>
      </c>
      <c r="F35" s="5">
        <v>6707</v>
      </c>
      <c r="G35" s="5">
        <v>20536</v>
      </c>
      <c r="H35"/>
    </row>
    <row r="36" spans="3:8" x14ac:dyDescent="0.3">
      <c r="D36" s="4" t="s">
        <v>60</v>
      </c>
      <c r="F36" s="5">
        <v>6707</v>
      </c>
      <c r="G36" s="5">
        <v>20536</v>
      </c>
      <c r="H36"/>
    </row>
    <row r="37" spans="3:8" x14ac:dyDescent="0.3">
      <c r="C37" s="4" t="s">
        <v>61</v>
      </c>
      <c r="F37" s="5">
        <v>6707</v>
      </c>
      <c r="G37" s="5">
        <v>20536</v>
      </c>
      <c r="H37"/>
    </row>
    <row r="38" spans="3:8" x14ac:dyDescent="0.3">
      <c r="C38" s="4" t="s">
        <v>50</v>
      </c>
      <c r="D38" s="4" t="s">
        <v>223</v>
      </c>
      <c r="E38" s="4" t="s">
        <v>38</v>
      </c>
      <c r="F38" s="5">
        <v>0</v>
      </c>
      <c r="G38" s="5">
        <v>4994</v>
      </c>
      <c r="H38"/>
    </row>
    <row r="39" spans="3:8" x14ac:dyDescent="0.3">
      <c r="D39" s="4" t="s">
        <v>269</v>
      </c>
      <c r="F39" s="5">
        <v>0</v>
      </c>
      <c r="G39" s="5">
        <v>4994</v>
      </c>
      <c r="H39"/>
    </row>
    <row r="40" spans="3:8" x14ac:dyDescent="0.3">
      <c r="C40" s="4" t="s">
        <v>64</v>
      </c>
      <c r="F40" s="5">
        <v>0</v>
      </c>
      <c r="G40" s="5">
        <v>4994</v>
      </c>
      <c r="H40"/>
    </row>
    <row r="41" spans="3:8" x14ac:dyDescent="0.3">
      <c r="C41" s="4" t="s">
        <v>53</v>
      </c>
      <c r="D41" s="4" t="s">
        <v>54</v>
      </c>
      <c r="E41" s="4" t="s">
        <v>38</v>
      </c>
      <c r="F41" s="5">
        <v>3921</v>
      </c>
      <c r="G41" s="5">
        <v>19000</v>
      </c>
      <c r="H41"/>
    </row>
    <row r="42" spans="3:8" x14ac:dyDescent="0.3">
      <c r="D42" s="4" t="s">
        <v>65</v>
      </c>
      <c r="F42" s="5">
        <v>3921</v>
      </c>
      <c r="G42" s="5">
        <v>19000</v>
      </c>
      <c r="H42"/>
    </row>
    <row r="43" spans="3:8" x14ac:dyDescent="0.3">
      <c r="C43" s="4" t="s">
        <v>66</v>
      </c>
      <c r="F43" s="5">
        <v>3921</v>
      </c>
      <c r="G43" s="5">
        <v>19000</v>
      </c>
      <c r="H43"/>
    </row>
    <row r="44" spans="3:8" x14ac:dyDescent="0.3">
      <c r="C44" s="4" t="s">
        <v>233</v>
      </c>
      <c r="D44" s="4" t="s">
        <v>233</v>
      </c>
      <c r="E44" s="4" t="s">
        <v>38</v>
      </c>
      <c r="F44" s="5">
        <v>0</v>
      </c>
      <c r="G44" s="5">
        <v>2500</v>
      </c>
      <c r="H44"/>
    </row>
    <row r="45" spans="3:8" x14ac:dyDescent="0.3">
      <c r="D45" s="4" t="s">
        <v>271</v>
      </c>
      <c r="F45" s="5">
        <v>0</v>
      </c>
      <c r="G45" s="5">
        <v>2500</v>
      </c>
      <c r="H45"/>
    </row>
    <row r="46" spans="3:8" x14ac:dyDescent="0.3">
      <c r="C46" s="4" t="s">
        <v>271</v>
      </c>
      <c r="F46" s="5">
        <v>0</v>
      </c>
      <c r="G46" s="5">
        <v>2500</v>
      </c>
      <c r="H46"/>
    </row>
    <row r="47" spans="3:8" x14ac:dyDescent="0.3">
      <c r="C47" s="4" t="s">
        <v>47</v>
      </c>
      <c r="D47" s="4" t="s">
        <v>47</v>
      </c>
      <c r="E47" s="4" t="s">
        <v>42</v>
      </c>
      <c r="F47" s="5">
        <v>3550</v>
      </c>
      <c r="G47" s="5">
        <v>15000</v>
      </c>
      <c r="H47"/>
    </row>
    <row r="48" spans="3:8" x14ac:dyDescent="0.3">
      <c r="D48" s="4" t="s">
        <v>72</v>
      </c>
      <c r="F48" s="5">
        <v>3550</v>
      </c>
      <c r="G48" s="5">
        <v>15000</v>
      </c>
      <c r="H48"/>
    </row>
    <row r="49" spans="2:8" x14ac:dyDescent="0.3">
      <c r="C49" s="4" t="s">
        <v>72</v>
      </c>
      <c r="F49" s="5">
        <v>3550</v>
      </c>
      <c r="G49" s="5">
        <v>15000</v>
      </c>
      <c r="H49"/>
    </row>
    <row r="50" spans="2:8" x14ac:dyDescent="0.3">
      <c r="B50" s="4" t="s">
        <v>70</v>
      </c>
      <c r="F50" s="5">
        <v>82886</v>
      </c>
      <c r="G50" s="5">
        <v>445087</v>
      </c>
      <c r="H50"/>
    </row>
    <row r="51" spans="2:8" x14ac:dyDescent="0.3">
      <c r="B51" s="4" t="s">
        <v>48</v>
      </c>
      <c r="C51" s="4" t="s">
        <v>34</v>
      </c>
      <c r="D51" s="4" t="s">
        <v>49</v>
      </c>
      <c r="E51" s="4" t="s">
        <v>38</v>
      </c>
      <c r="F51" s="5">
        <v>164907</v>
      </c>
      <c r="G51" s="5">
        <v>1440526</v>
      </c>
      <c r="H51"/>
    </row>
    <row r="52" spans="2:8" x14ac:dyDescent="0.3">
      <c r="D52" s="4" t="s">
        <v>71</v>
      </c>
      <c r="F52" s="5">
        <v>164907</v>
      </c>
      <c r="G52" s="5">
        <v>1440526</v>
      </c>
      <c r="H52"/>
    </row>
    <row r="53" spans="2:8" x14ac:dyDescent="0.3">
      <c r="C53" s="4" t="s">
        <v>61</v>
      </c>
      <c r="F53" s="5">
        <v>164907</v>
      </c>
      <c r="G53" s="5">
        <v>1440526</v>
      </c>
      <c r="H53"/>
    </row>
    <row r="54" spans="2:8" x14ac:dyDescent="0.3">
      <c r="C54" s="4" t="s">
        <v>101</v>
      </c>
      <c r="D54" s="4" t="s">
        <v>194</v>
      </c>
      <c r="E54" s="4" t="s">
        <v>38</v>
      </c>
      <c r="F54" s="5">
        <v>0</v>
      </c>
      <c r="G54" s="5">
        <v>13237</v>
      </c>
      <c r="H54"/>
    </row>
    <row r="55" spans="2:8" x14ac:dyDescent="0.3">
      <c r="D55" s="4" t="s">
        <v>268</v>
      </c>
      <c r="F55" s="5">
        <v>0</v>
      </c>
      <c r="G55" s="5">
        <v>13237</v>
      </c>
      <c r="H55"/>
    </row>
    <row r="56" spans="2:8" x14ac:dyDescent="0.3">
      <c r="C56" s="4" t="s">
        <v>123</v>
      </c>
      <c r="F56" s="5">
        <v>0</v>
      </c>
      <c r="G56" s="5">
        <v>13237</v>
      </c>
      <c r="H56"/>
    </row>
    <row r="57" spans="2:8" x14ac:dyDescent="0.3">
      <c r="C57" s="4" t="s">
        <v>45</v>
      </c>
      <c r="D57" s="4" t="s">
        <v>52</v>
      </c>
      <c r="E57" s="4" t="s">
        <v>38</v>
      </c>
      <c r="F57" s="5">
        <v>138805</v>
      </c>
      <c r="G57" s="5">
        <v>726280</v>
      </c>
      <c r="H57"/>
    </row>
    <row r="58" spans="2:8" x14ac:dyDescent="0.3">
      <c r="D58" s="4" t="s">
        <v>62</v>
      </c>
      <c r="F58" s="5">
        <v>138805</v>
      </c>
      <c r="G58" s="5">
        <v>726280</v>
      </c>
      <c r="H58"/>
    </row>
    <row r="59" spans="2:8" x14ac:dyDescent="0.3">
      <c r="C59" s="4" t="s">
        <v>63</v>
      </c>
      <c r="F59" s="5">
        <v>138805</v>
      </c>
      <c r="G59" s="5">
        <v>726280</v>
      </c>
      <c r="H59"/>
    </row>
    <row r="60" spans="2:8" x14ac:dyDescent="0.3">
      <c r="C60" s="4" t="s">
        <v>87</v>
      </c>
      <c r="D60" s="4" t="s">
        <v>239</v>
      </c>
      <c r="E60" s="4" t="s">
        <v>38</v>
      </c>
      <c r="F60" s="5">
        <v>0</v>
      </c>
      <c r="G60" s="5">
        <v>92996</v>
      </c>
      <c r="H60"/>
    </row>
    <row r="61" spans="2:8" x14ac:dyDescent="0.3">
      <c r="D61" s="4" t="s">
        <v>267</v>
      </c>
      <c r="F61" s="5">
        <v>0</v>
      </c>
      <c r="G61" s="5">
        <v>92996</v>
      </c>
      <c r="H61"/>
    </row>
    <row r="62" spans="2:8" x14ac:dyDescent="0.3">
      <c r="C62" s="4" t="s">
        <v>91</v>
      </c>
      <c r="F62" s="5">
        <v>0</v>
      </c>
      <c r="G62" s="5">
        <v>92996</v>
      </c>
      <c r="H62"/>
    </row>
    <row r="63" spans="2:8" x14ac:dyDescent="0.3">
      <c r="B63" s="4" t="s">
        <v>68</v>
      </c>
      <c r="F63" s="5">
        <v>303712</v>
      </c>
      <c r="G63" s="5">
        <v>2273039</v>
      </c>
      <c r="H63"/>
    </row>
    <row r="64" spans="2:8" x14ac:dyDescent="0.3">
      <c r="B64" s="4" t="s">
        <v>110</v>
      </c>
      <c r="C64" s="4" t="s">
        <v>34</v>
      </c>
      <c r="D64" s="4" t="s">
        <v>49</v>
      </c>
      <c r="E64" s="4" t="s">
        <v>38</v>
      </c>
      <c r="F64" s="5">
        <v>0</v>
      </c>
      <c r="G64" s="5">
        <v>69590</v>
      </c>
      <c r="H64"/>
    </row>
    <row r="65" spans="2:8" x14ac:dyDescent="0.3">
      <c r="D65" s="4" t="s">
        <v>71</v>
      </c>
      <c r="F65" s="5">
        <v>0</v>
      </c>
      <c r="G65" s="5">
        <v>69590</v>
      </c>
      <c r="H65"/>
    </row>
    <row r="66" spans="2:8" x14ac:dyDescent="0.3">
      <c r="D66" s="4" t="s">
        <v>35</v>
      </c>
      <c r="E66" s="4" t="s">
        <v>38</v>
      </c>
      <c r="F66" s="5">
        <v>30140</v>
      </c>
      <c r="G66" s="5">
        <v>92282</v>
      </c>
    </row>
    <row r="67" spans="2:8" x14ac:dyDescent="0.3">
      <c r="D67" s="4" t="s">
        <v>60</v>
      </c>
      <c r="F67" s="5">
        <v>30140</v>
      </c>
      <c r="G67" s="5">
        <v>92282</v>
      </c>
    </row>
    <row r="68" spans="2:8" x14ac:dyDescent="0.3">
      <c r="C68" s="4" t="s">
        <v>61</v>
      </c>
      <c r="F68" s="5">
        <v>30140</v>
      </c>
      <c r="G68" s="5">
        <v>161872</v>
      </c>
    </row>
    <row r="69" spans="2:8" x14ac:dyDescent="0.3">
      <c r="C69" s="4" t="s">
        <v>50</v>
      </c>
      <c r="D69" s="4" t="s">
        <v>223</v>
      </c>
      <c r="E69" s="4" t="s">
        <v>228</v>
      </c>
      <c r="F69" s="5">
        <v>0</v>
      </c>
      <c r="G69" s="5">
        <v>38280</v>
      </c>
    </row>
    <row r="70" spans="2:8" x14ac:dyDescent="0.3">
      <c r="D70" s="4" t="s">
        <v>269</v>
      </c>
      <c r="F70" s="5">
        <v>0</v>
      </c>
      <c r="G70" s="5">
        <v>38280</v>
      </c>
    </row>
    <row r="71" spans="2:8" x14ac:dyDescent="0.3">
      <c r="C71" s="4" t="s">
        <v>64</v>
      </c>
      <c r="F71" s="5">
        <v>0</v>
      </c>
      <c r="G71" s="5">
        <v>38280</v>
      </c>
    </row>
    <row r="72" spans="2:8" x14ac:dyDescent="0.3">
      <c r="B72" s="4" t="s">
        <v>125</v>
      </c>
      <c r="F72" s="5">
        <v>30140</v>
      </c>
      <c r="G72" s="5">
        <v>200152</v>
      </c>
    </row>
    <row r="73" spans="2:8" x14ac:dyDescent="0.3">
      <c r="B73" s="4" t="s">
        <v>204</v>
      </c>
      <c r="C73" s="4" t="s">
        <v>45</v>
      </c>
      <c r="D73" s="4" t="s">
        <v>102</v>
      </c>
      <c r="E73" s="4" t="s">
        <v>38</v>
      </c>
      <c r="F73" s="5">
        <v>144711</v>
      </c>
      <c r="G73" s="5">
        <v>568453</v>
      </c>
    </row>
    <row r="74" spans="2:8" x14ac:dyDescent="0.3">
      <c r="D74" s="4" t="s">
        <v>118</v>
      </c>
      <c r="F74" s="5">
        <v>144711</v>
      </c>
      <c r="G74" s="5">
        <v>568453</v>
      </c>
    </row>
    <row r="75" spans="2:8" x14ac:dyDescent="0.3">
      <c r="C75" s="4" t="s">
        <v>63</v>
      </c>
      <c r="F75" s="5">
        <v>144711</v>
      </c>
      <c r="G75" s="5">
        <v>568453</v>
      </c>
    </row>
    <row r="76" spans="2:8" x14ac:dyDescent="0.3">
      <c r="B76" s="4" t="s">
        <v>274</v>
      </c>
      <c r="F76" s="5">
        <v>144711</v>
      </c>
      <c r="G76" s="5">
        <v>568453</v>
      </c>
    </row>
    <row r="77" spans="2:8" x14ac:dyDescent="0.3">
      <c r="B77" s="4" t="s">
        <v>43</v>
      </c>
      <c r="C77" s="4" t="s">
        <v>45</v>
      </c>
      <c r="D77" s="4" t="s">
        <v>104</v>
      </c>
      <c r="E77" s="4" t="s">
        <v>42</v>
      </c>
      <c r="F77" s="5">
        <v>0</v>
      </c>
      <c r="G77" s="5">
        <v>603368</v>
      </c>
    </row>
    <row r="78" spans="2:8" x14ac:dyDescent="0.3">
      <c r="D78" s="4" t="s">
        <v>119</v>
      </c>
      <c r="F78" s="5">
        <v>0</v>
      </c>
      <c r="G78" s="5">
        <v>603368</v>
      </c>
    </row>
    <row r="79" spans="2:8" x14ac:dyDescent="0.3">
      <c r="C79" s="4" t="s">
        <v>63</v>
      </c>
      <c r="F79" s="5">
        <v>0</v>
      </c>
      <c r="G79" s="5">
        <v>603368</v>
      </c>
    </row>
    <row r="80" spans="2:8" x14ac:dyDescent="0.3">
      <c r="C80" s="4" t="s">
        <v>50</v>
      </c>
      <c r="D80" s="4" t="s">
        <v>85</v>
      </c>
      <c r="E80" s="4" t="s">
        <v>38</v>
      </c>
      <c r="F80" s="5">
        <v>52941</v>
      </c>
      <c r="G80" s="5">
        <v>582353</v>
      </c>
    </row>
    <row r="81" spans="2:7" x14ac:dyDescent="0.3">
      <c r="D81" s="4" t="s">
        <v>90</v>
      </c>
      <c r="F81" s="5">
        <v>52941</v>
      </c>
      <c r="G81" s="5">
        <v>582353</v>
      </c>
    </row>
    <row r="82" spans="2:7" x14ac:dyDescent="0.3">
      <c r="C82" s="4" t="s">
        <v>64</v>
      </c>
      <c r="F82" s="5">
        <v>52941</v>
      </c>
      <c r="G82" s="5">
        <v>582353</v>
      </c>
    </row>
    <row r="83" spans="2:7" x14ac:dyDescent="0.3">
      <c r="C83" s="4" t="s">
        <v>87</v>
      </c>
      <c r="D83" s="4" t="s">
        <v>239</v>
      </c>
      <c r="E83" s="4" t="s">
        <v>38</v>
      </c>
      <c r="F83" s="5">
        <v>2581</v>
      </c>
      <c r="G83" s="5">
        <v>54205</v>
      </c>
    </row>
    <row r="84" spans="2:7" x14ac:dyDescent="0.3">
      <c r="D84" s="4" t="s">
        <v>267</v>
      </c>
      <c r="F84" s="5">
        <v>2581</v>
      </c>
      <c r="G84" s="5">
        <v>54205</v>
      </c>
    </row>
    <row r="85" spans="2:7" x14ac:dyDescent="0.3">
      <c r="D85" s="4" t="s">
        <v>88</v>
      </c>
      <c r="E85" s="4" t="s">
        <v>42</v>
      </c>
      <c r="F85" s="5">
        <v>663219</v>
      </c>
      <c r="G85" s="5">
        <v>2802637</v>
      </c>
    </row>
    <row r="86" spans="2:7" x14ac:dyDescent="0.3">
      <c r="D86" s="4" t="s">
        <v>92</v>
      </c>
      <c r="F86" s="5">
        <v>663219</v>
      </c>
      <c r="G86" s="5">
        <v>2802637</v>
      </c>
    </row>
    <row r="87" spans="2:7" x14ac:dyDescent="0.3">
      <c r="C87" s="4" t="s">
        <v>91</v>
      </c>
      <c r="F87" s="5">
        <v>665800</v>
      </c>
      <c r="G87" s="5">
        <v>2856842</v>
      </c>
    </row>
    <row r="88" spans="2:7" x14ac:dyDescent="0.3">
      <c r="C88" s="4" t="s">
        <v>41</v>
      </c>
      <c r="D88" s="4" t="s">
        <v>255</v>
      </c>
      <c r="E88" s="4" t="s">
        <v>38</v>
      </c>
      <c r="F88" s="5">
        <v>0</v>
      </c>
      <c r="G88" s="5">
        <v>70820</v>
      </c>
    </row>
    <row r="89" spans="2:7" x14ac:dyDescent="0.3">
      <c r="D89" s="4" t="s">
        <v>273</v>
      </c>
      <c r="F89" s="5">
        <v>0</v>
      </c>
      <c r="G89" s="5">
        <v>70820</v>
      </c>
    </row>
    <row r="90" spans="2:7" x14ac:dyDescent="0.3">
      <c r="C90" s="4" t="s">
        <v>126</v>
      </c>
      <c r="F90" s="5">
        <v>0</v>
      </c>
      <c r="G90" s="5">
        <v>70820</v>
      </c>
    </row>
    <row r="91" spans="2:7" x14ac:dyDescent="0.3">
      <c r="C91" s="4" t="s">
        <v>116</v>
      </c>
      <c r="D91" s="4" t="s">
        <v>260</v>
      </c>
      <c r="E91" s="4" t="s">
        <v>42</v>
      </c>
      <c r="F91" s="5">
        <v>18182</v>
      </c>
      <c r="G91" s="5">
        <v>200000</v>
      </c>
    </row>
    <row r="92" spans="2:7" x14ac:dyDescent="0.3">
      <c r="D92" s="4" t="s">
        <v>272</v>
      </c>
      <c r="F92" s="5">
        <v>18182</v>
      </c>
      <c r="G92" s="5">
        <v>200000</v>
      </c>
    </row>
    <row r="93" spans="2:7" x14ac:dyDescent="0.3">
      <c r="C93" s="4" t="s">
        <v>124</v>
      </c>
      <c r="F93" s="5">
        <v>18182</v>
      </c>
      <c r="G93" s="5">
        <v>200000</v>
      </c>
    </row>
    <row r="94" spans="2:7" x14ac:dyDescent="0.3">
      <c r="B94" s="4" t="s">
        <v>73</v>
      </c>
      <c r="F94" s="5">
        <v>736923</v>
      </c>
      <c r="G94" s="5">
        <v>4313383</v>
      </c>
    </row>
    <row r="95" spans="2:7" x14ac:dyDescent="0.3">
      <c r="B95" s="4" t="s">
        <v>57</v>
      </c>
      <c r="F95" s="5">
        <v>3586648</v>
      </c>
      <c r="G95" s="5">
        <v>15856092</v>
      </c>
    </row>
    <row r="96" spans="2:7" x14ac:dyDescent="0.3">
      <c r="B96"/>
      <c r="C96"/>
      <c r="D96"/>
      <c r="E96"/>
      <c r="F96" s="6"/>
      <c r="G96" s="6"/>
    </row>
    <row r="97" spans="2:7" x14ac:dyDescent="0.3">
      <c r="B97"/>
      <c r="C97"/>
      <c r="D97"/>
      <c r="E97"/>
      <c r="F97" s="6"/>
      <c r="G97" s="6"/>
    </row>
    <row r="98" spans="2:7" x14ac:dyDescent="0.3">
      <c r="B98"/>
      <c r="C98"/>
      <c r="D98"/>
      <c r="E98"/>
      <c r="F98" s="6"/>
      <c r="G98" s="6"/>
    </row>
    <row r="99" spans="2:7" x14ac:dyDescent="0.3">
      <c r="B99"/>
      <c r="C99"/>
      <c r="D99"/>
      <c r="E99"/>
      <c r="F99" s="6"/>
      <c r="G99" s="6"/>
    </row>
  </sheetData>
  <pageMargins left="0.7" right="0.7" top="0.75" bottom="0.75" header="0.3" footer="0.3"/>
  <pageSetup orientation="portrait" r:id="rId4"/>
  <drawing r:id="rId5"/>
  <extLst>
    <ext xmlns:x14="http://schemas.microsoft.com/office/spreadsheetml/2009/9/main" uri="{A8765BA9-456A-4dab-B4F3-ACF838C121DE}">
      <x14:slicerList>
        <x14:slicer r:id="rId6"/>
      </x14:slicerList>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45"/>
  <sheetViews>
    <sheetView topLeftCell="A4" zoomScaleNormal="100" workbookViewId="0">
      <selection activeCell="B35" sqref="B35"/>
    </sheetView>
  </sheetViews>
  <sheetFormatPr defaultRowHeight="14.4" x14ac:dyDescent="0.3"/>
  <cols>
    <col min="1" max="1" width="10" bestFit="1" customWidth="1"/>
    <col min="2" max="2" width="47.109375" bestFit="1" customWidth="1"/>
    <col min="3" max="3" width="55" bestFit="1" customWidth="1"/>
    <col min="4" max="4" width="50.77734375" bestFit="1" customWidth="1"/>
    <col min="5" max="5" width="16.109375" bestFit="1" customWidth="1"/>
    <col min="6" max="6" width="19.88671875" bestFit="1" customWidth="1"/>
    <col min="7" max="7" width="162.6640625" bestFit="1" customWidth="1"/>
    <col min="8" max="8" width="13.21875" bestFit="1" customWidth="1"/>
    <col min="9" max="9" width="14.33203125" bestFit="1" customWidth="1"/>
    <col min="10" max="10" width="24.44140625" bestFit="1" customWidth="1"/>
    <col min="11" max="11" width="37.6640625" bestFit="1" customWidth="1"/>
    <col min="12" max="12" width="18.33203125" bestFit="1" customWidth="1"/>
    <col min="13" max="13" width="79.5546875" bestFit="1" customWidth="1"/>
    <col min="14" max="14" width="27.77734375" bestFit="1" customWidth="1"/>
    <col min="15" max="15" width="23.77734375" bestFit="1" customWidth="1"/>
    <col min="16" max="16" width="32.33203125" bestFit="1" customWidth="1"/>
    <col min="17" max="17" width="28.33203125" bestFit="1" customWidth="1"/>
    <col min="18" max="18" width="94" bestFit="1" customWidth="1"/>
    <col min="19" max="19" width="35.77734375" bestFit="1" customWidth="1"/>
    <col min="20" max="20" width="20.5546875" bestFit="1" customWidth="1"/>
    <col min="21" max="21" width="17.88671875" bestFit="1" customWidth="1"/>
    <col min="22" max="22" width="45.44140625" bestFit="1" customWidth="1"/>
    <col min="23" max="23" width="13.33203125" bestFit="1" customWidth="1"/>
    <col min="24" max="24" width="11.109375" bestFit="1" customWidth="1"/>
    <col min="25" max="25" width="28" bestFit="1" customWidth="1"/>
    <col min="26" max="26" width="27.21875" bestFit="1" customWidth="1"/>
    <col min="27" max="27" width="20.77734375" bestFit="1" customWidth="1"/>
    <col min="28" max="28" width="22.33203125" bestFit="1" customWidth="1"/>
    <col min="29" max="29" width="15" bestFit="1" customWidth="1"/>
    <col min="30" max="30" width="20" bestFit="1" customWidth="1"/>
    <col min="31" max="31" width="21.6640625" bestFit="1" customWidth="1"/>
    <col min="32" max="32" width="14.33203125" bestFit="1" customWidth="1"/>
    <col min="33" max="33" width="9.109375" bestFit="1" customWidth="1"/>
  </cols>
  <sheetData>
    <row r="1" spans="1:33" x14ac:dyDescent="0.3">
      <c r="A1" t="s">
        <v>0</v>
      </c>
      <c r="B1" t="s">
        <v>1</v>
      </c>
      <c r="C1" t="s">
        <v>2</v>
      </c>
      <c r="D1" t="s">
        <v>3</v>
      </c>
      <c r="E1" t="s">
        <v>4</v>
      </c>
      <c r="F1" t="s">
        <v>5</v>
      </c>
      <c r="G1" t="s">
        <v>6</v>
      </c>
      <c r="H1" t="s">
        <v>7</v>
      </c>
      <c r="I1" t="s">
        <v>8</v>
      </c>
      <c r="J1" t="s">
        <v>9</v>
      </c>
      <c r="K1" t="s">
        <v>10</v>
      </c>
      <c r="L1" t="s">
        <v>11</v>
      </c>
      <c r="M1" t="s">
        <v>12</v>
      </c>
      <c r="N1" t="s">
        <v>13</v>
      </c>
      <c r="O1" t="s">
        <v>14</v>
      </c>
      <c r="P1" t="s">
        <v>15</v>
      </c>
      <c r="Q1" t="s">
        <v>16</v>
      </c>
      <c r="R1" t="s">
        <v>17</v>
      </c>
      <c r="S1" t="s">
        <v>18</v>
      </c>
      <c r="T1" t="s">
        <v>19</v>
      </c>
      <c r="U1" t="s">
        <v>20</v>
      </c>
      <c r="V1" t="s">
        <v>21</v>
      </c>
      <c r="W1" t="s">
        <v>22</v>
      </c>
      <c r="X1" t="s">
        <v>23</v>
      </c>
      <c r="Y1" t="s">
        <v>24</v>
      </c>
      <c r="Z1" t="s">
        <v>25</v>
      </c>
      <c r="AA1" t="s">
        <v>26</v>
      </c>
      <c r="AB1" t="s">
        <v>27</v>
      </c>
      <c r="AC1" t="s">
        <v>28</v>
      </c>
      <c r="AD1" t="s">
        <v>29</v>
      </c>
      <c r="AE1" t="s">
        <v>30</v>
      </c>
      <c r="AF1" t="s">
        <v>31</v>
      </c>
      <c r="AG1" t="s">
        <v>32</v>
      </c>
    </row>
    <row r="2" spans="1:33" x14ac:dyDescent="0.3">
      <c r="A2" t="s">
        <v>33</v>
      </c>
      <c r="B2" t="s">
        <v>55</v>
      </c>
      <c r="C2" t="s">
        <v>56</v>
      </c>
      <c r="D2" t="s">
        <v>127</v>
      </c>
      <c r="E2">
        <v>24040131</v>
      </c>
      <c r="G2" t="s">
        <v>128</v>
      </c>
      <c r="H2" t="s">
        <v>96</v>
      </c>
      <c r="I2" t="s">
        <v>37</v>
      </c>
      <c r="J2" t="s">
        <v>42</v>
      </c>
      <c r="K2" t="s">
        <v>129</v>
      </c>
      <c r="L2" t="s">
        <v>43</v>
      </c>
      <c r="M2" t="s">
        <v>130</v>
      </c>
      <c r="N2" t="s">
        <v>46</v>
      </c>
      <c r="P2" t="s">
        <v>131</v>
      </c>
      <c r="R2" t="s">
        <v>132</v>
      </c>
      <c r="W2" t="s">
        <v>44</v>
      </c>
      <c r="X2" s="25">
        <v>45215</v>
      </c>
      <c r="Y2" s="25">
        <v>45108</v>
      </c>
      <c r="Z2" s="25">
        <v>45473</v>
      </c>
      <c r="AA2">
        <v>60349</v>
      </c>
      <c r="AB2">
        <v>18708</v>
      </c>
      <c r="AC2">
        <v>79057</v>
      </c>
      <c r="AD2">
        <v>60349</v>
      </c>
      <c r="AE2">
        <v>18708</v>
      </c>
      <c r="AF2">
        <v>79057</v>
      </c>
    </row>
    <row r="3" spans="1:33" x14ac:dyDescent="0.3">
      <c r="A3" t="s">
        <v>33</v>
      </c>
      <c r="B3" t="s">
        <v>55</v>
      </c>
      <c r="C3" t="s">
        <v>56</v>
      </c>
      <c r="D3" t="s">
        <v>79</v>
      </c>
      <c r="E3">
        <v>24040138</v>
      </c>
      <c r="G3" t="s">
        <v>133</v>
      </c>
      <c r="H3" t="s">
        <v>36</v>
      </c>
      <c r="I3" t="s">
        <v>37</v>
      </c>
      <c r="J3" t="s">
        <v>38</v>
      </c>
      <c r="M3" t="s">
        <v>134</v>
      </c>
      <c r="N3" t="s">
        <v>46</v>
      </c>
      <c r="P3" t="s">
        <v>80</v>
      </c>
      <c r="V3" t="s">
        <v>135</v>
      </c>
      <c r="W3" s="25">
        <v>45215</v>
      </c>
      <c r="X3" s="25">
        <v>45218</v>
      </c>
      <c r="Y3" s="25">
        <v>45474</v>
      </c>
      <c r="Z3" s="25">
        <v>45838</v>
      </c>
      <c r="AA3">
        <v>125000</v>
      </c>
      <c r="AB3">
        <v>25000</v>
      </c>
      <c r="AC3">
        <v>150000</v>
      </c>
      <c r="AD3">
        <v>250000</v>
      </c>
      <c r="AE3">
        <v>50000</v>
      </c>
      <c r="AF3">
        <v>300000</v>
      </c>
    </row>
    <row r="4" spans="1:33" x14ac:dyDescent="0.3">
      <c r="A4" t="s">
        <v>33</v>
      </c>
      <c r="B4" t="s">
        <v>55</v>
      </c>
      <c r="C4" t="s">
        <v>56</v>
      </c>
      <c r="D4" t="s">
        <v>79</v>
      </c>
      <c r="E4">
        <v>24040150</v>
      </c>
      <c r="G4" t="s">
        <v>136</v>
      </c>
      <c r="H4" t="s">
        <v>36</v>
      </c>
      <c r="I4" t="s">
        <v>37</v>
      </c>
      <c r="J4" t="s">
        <v>38</v>
      </c>
      <c r="M4" t="s">
        <v>39</v>
      </c>
      <c r="N4" t="s">
        <v>40</v>
      </c>
      <c r="P4" t="s">
        <v>80</v>
      </c>
      <c r="V4" t="s">
        <v>137</v>
      </c>
      <c r="W4" s="25">
        <v>45224</v>
      </c>
      <c r="X4" s="25">
        <v>45225</v>
      </c>
      <c r="Y4" s="25">
        <v>45474</v>
      </c>
      <c r="Z4" s="25">
        <v>45838</v>
      </c>
      <c r="AA4">
        <v>100000</v>
      </c>
      <c r="AB4">
        <v>48500</v>
      </c>
      <c r="AC4">
        <v>148500</v>
      </c>
      <c r="AD4">
        <v>300000</v>
      </c>
      <c r="AE4">
        <v>145500</v>
      </c>
      <c r="AF4">
        <v>445500</v>
      </c>
    </row>
    <row r="5" spans="1:33" x14ac:dyDescent="0.3">
      <c r="A5" t="s">
        <v>33</v>
      </c>
      <c r="B5" t="s">
        <v>55</v>
      </c>
      <c r="C5" t="s">
        <v>56</v>
      </c>
      <c r="D5" t="s">
        <v>79</v>
      </c>
      <c r="E5">
        <v>24040151</v>
      </c>
      <c r="G5" t="s">
        <v>138</v>
      </c>
      <c r="H5" t="s">
        <v>36</v>
      </c>
      <c r="I5" t="s">
        <v>37</v>
      </c>
      <c r="J5" t="s">
        <v>38</v>
      </c>
      <c r="M5" t="s">
        <v>39</v>
      </c>
      <c r="N5" t="s">
        <v>40</v>
      </c>
      <c r="P5" t="s">
        <v>80</v>
      </c>
      <c r="V5" t="s">
        <v>137</v>
      </c>
      <c r="W5" s="25">
        <v>45224</v>
      </c>
      <c r="X5" s="25">
        <v>45225</v>
      </c>
      <c r="Y5" s="25">
        <v>45474</v>
      </c>
      <c r="Z5" s="25">
        <v>45838</v>
      </c>
      <c r="AA5">
        <v>100000</v>
      </c>
      <c r="AB5">
        <v>48500</v>
      </c>
      <c r="AC5">
        <v>148500</v>
      </c>
      <c r="AD5">
        <v>300000</v>
      </c>
      <c r="AE5">
        <v>145500</v>
      </c>
      <c r="AF5">
        <v>445500</v>
      </c>
    </row>
    <row r="6" spans="1:33" x14ac:dyDescent="0.3">
      <c r="A6" t="s">
        <v>33</v>
      </c>
      <c r="B6" t="s">
        <v>55</v>
      </c>
      <c r="C6" t="s">
        <v>56</v>
      </c>
      <c r="D6" t="s">
        <v>139</v>
      </c>
      <c r="E6">
        <v>24040156</v>
      </c>
      <c r="G6" t="s">
        <v>140</v>
      </c>
      <c r="H6" t="s">
        <v>36</v>
      </c>
      <c r="I6" t="s">
        <v>37</v>
      </c>
      <c r="J6" t="s">
        <v>38</v>
      </c>
      <c r="M6" t="s">
        <v>141</v>
      </c>
      <c r="N6" t="s">
        <v>40</v>
      </c>
      <c r="P6" t="s">
        <v>142</v>
      </c>
      <c r="S6" t="s">
        <v>143</v>
      </c>
      <c r="W6" s="25">
        <v>45230</v>
      </c>
      <c r="X6" s="25">
        <v>45226</v>
      </c>
      <c r="Y6" s="25">
        <v>45292</v>
      </c>
      <c r="Z6" s="25">
        <v>45657</v>
      </c>
      <c r="AA6">
        <v>170616</v>
      </c>
      <c r="AB6">
        <v>78384</v>
      </c>
      <c r="AC6">
        <v>249000</v>
      </c>
      <c r="AD6">
        <v>505970</v>
      </c>
      <c r="AE6">
        <v>241030</v>
      </c>
      <c r="AF6">
        <v>747000</v>
      </c>
      <c r="AG6" t="s">
        <v>81</v>
      </c>
    </row>
    <row r="7" spans="1:33" x14ac:dyDescent="0.3">
      <c r="A7" t="s">
        <v>33</v>
      </c>
      <c r="B7" t="s">
        <v>55</v>
      </c>
      <c r="C7" t="s">
        <v>56</v>
      </c>
      <c r="D7" t="s">
        <v>139</v>
      </c>
      <c r="E7">
        <v>24040159</v>
      </c>
      <c r="G7" t="s">
        <v>144</v>
      </c>
      <c r="H7" t="s">
        <v>36</v>
      </c>
      <c r="I7" t="s">
        <v>37</v>
      </c>
      <c r="J7" t="s">
        <v>38</v>
      </c>
      <c r="M7" t="s">
        <v>145</v>
      </c>
      <c r="N7" t="s">
        <v>46</v>
      </c>
      <c r="P7" t="s">
        <v>146</v>
      </c>
      <c r="R7" t="s">
        <v>147</v>
      </c>
      <c r="W7" s="25">
        <v>45229</v>
      </c>
      <c r="X7" s="25">
        <v>45229</v>
      </c>
      <c r="Y7" s="25">
        <v>45292</v>
      </c>
      <c r="Z7" s="25">
        <v>45657</v>
      </c>
      <c r="AA7">
        <v>4000</v>
      </c>
      <c r="AB7">
        <v>0</v>
      </c>
      <c r="AC7">
        <v>4000</v>
      </c>
      <c r="AD7">
        <v>4000</v>
      </c>
      <c r="AE7">
        <v>0</v>
      </c>
      <c r="AF7">
        <v>4000</v>
      </c>
    </row>
    <row r="8" spans="1:33" x14ac:dyDescent="0.3">
      <c r="A8" t="s">
        <v>33</v>
      </c>
      <c r="B8" t="s">
        <v>41</v>
      </c>
      <c r="C8" t="s">
        <v>34</v>
      </c>
      <c r="D8" t="s">
        <v>49</v>
      </c>
      <c r="E8">
        <v>24040117</v>
      </c>
      <c r="G8" t="s">
        <v>148</v>
      </c>
      <c r="H8" t="s">
        <v>36</v>
      </c>
      <c r="I8" t="s">
        <v>37</v>
      </c>
      <c r="J8" t="s">
        <v>38</v>
      </c>
      <c r="K8" t="s">
        <v>82</v>
      </c>
      <c r="L8" t="s">
        <v>40</v>
      </c>
      <c r="M8" t="s">
        <v>149</v>
      </c>
      <c r="N8" t="s">
        <v>48</v>
      </c>
      <c r="P8" t="s">
        <v>150</v>
      </c>
      <c r="V8" t="s">
        <v>83</v>
      </c>
      <c r="W8" s="25">
        <v>45212</v>
      </c>
      <c r="X8" s="25">
        <v>45204</v>
      </c>
      <c r="Y8" s="25">
        <v>45383</v>
      </c>
      <c r="Z8" s="25">
        <v>45747</v>
      </c>
      <c r="AA8">
        <v>151221</v>
      </c>
      <c r="AB8">
        <v>58443</v>
      </c>
      <c r="AC8">
        <v>209664</v>
      </c>
      <c r="AD8">
        <v>226619</v>
      </c>
      <c r="AE8">
        <v>87582</v>
      </c>
      <c r="AF8">
        <v>314201</v>
      </c>
    </row>
    <row r="9" spans="1:33" x14ac:dyDescent="0.3">
      <c r="A9" t="s">
        <v>33</v>
      </c>
      <c r="B9" t="s">
        <v>41</v>
      </c>
      <c r="C9" t="s">
        <v>34</v>
      </c>
      <c r="D9" t="s">
        <v>49</v>
      </c>
      <c r="E9">
        <v>24040125</v>
      </c>
      <c r="G9" t="s">
        <v>151</v>
      </c>
      <c r="H9" t="s">
        <v>36</v>
      </c>
      <c r="I9" t="s">
        <v>37</v>
      </c>
      <c r="J9" t="s">
        <v>38</v>
      </c>
      <c r="M9" t="s">
        <v>82</v>
      </c>
      <c r="N9" t="s">
        <v>40</v>
      </c>
      <c r="P9" t="s">
        <v>150</v>
      </c>
      <c r="V9" t="s">
        <v>152</v>
      </c>
      <c r="W9" s="25">
        <v>45212</v>
      </c>
      <c r="X9" s="25">
        <v>45212</v>
      </c>
      <c r="Y9" s="25">
        <v>45413</v>
      </c>
      <c r="Z9" s="25">
        <v>45777</v>
      </c>
      <c r="AA9">
        <v>242326</v>
      </c>
      <c r="AB9">
        <v>88001</v>
      </c>
      <c r="AC9">
        <v>330327</v>
      </c>
      <c r="AD9">
        <v>656470</v>
      </c>
      <c r="AE9">
        <v>143450</v>
      </c>
      <c r="AF9">
        <v>799920</v>
      </c>
    </row>
    <row r="10" spans="1:33" x14ac:dyDescent="0.3">
      <c r="A10" t="s">
        <v>33</v>
      </c>
      <c r="B10" t="s">
        <v>41</v>
      </c>
      <c r="C10" t="s">
        <v>34</v>
      </c>
      <c r="D10" t="s">
        <v>49</v>
      </c>
      <c r="E10">
        <v>24040128</v>
      </c>
      <c r="G10" t="s">
        <v>153</v>
      </c>
      <c r="H10" t="s">
        <v>36</v>
      </c>
      <c r="I10" t="s">
        <v>37</v>
      </c>
      <c r="J10" t="s">
        <v>38</v>
      </c>
      <c r="K10" t="s">
        <v>115</v>
      </c>
      <c r="L10" t="s">
        <v>40</v>
      </c>
      <c r="M10" t="s">
        <v>154</v>
      </c>
      <c r="N10" t="s">
        <v>48</v>
      </c>
      <c r="P10" t="s">
        <v>150</v>
      </c>
      <c r="V10" t="s">
        <v>83</v>
      </c>
      <c r="W10" s="25">
        <v>45212</v>
      </c>
      <c r="X10" s="25">
        <v>45214</v>
      </c>
      <c r="Y10" s="25">
        <v>45383</v>
      </c>
      <c r="Z10" s="25">
        <v>45747</v>
      </c>
      <c r="AA10">
        <v>116709</v>
      </c>
      <c r="AB10">
        <v>50018</v>
      </c>
      <c r="AC10">
        <v>166727</v>
      </c>
      <c r="AD10">
        <v>180426</v>
      </c>
      <c r="AE10">
        <v>77325</v>
      </c>
      <c r="AF10">
        <v>257751</v>
      </c>
    </row>
    <row r="11" spans="1:33" x14ac:dyDescent="0.3">
      <c r="A11" t="s">
        <v>33</v>
      </c>
      <c r="B11" t="s">
        <v>41</v>
      </c>
      <c r="C11" t="s">
        <v>34</v>
      </c>
      <c r="D11" t="s">
        <v>49</v>
      </c>
      <c r="E11">
        <v>24040132</v>
      </c>
      <c r="G11" t="s">
        <v>155</v>
      </c>
      <c r="H11" t="s">
        <v>36</v>
      </c>
      <c r="I11" t="s">
        <v>37</v>
      </c>
      <c r="J11" t="s">
        <v>38</v>
      </c>
      <c r="M11" t="s">
        <v>51</v>
      </c>
      <c r="N11" t="s">
        <v>40</v>
      </c>
      <c r="P11" t="s">
        <v>156</v>
      </c>
      <c r="R11" t="s">
        <v>157</v>
      </c>
      <c r="W11" t="s">
        <v>44</v>
      </c>
      <c r="X11" s="25">
        <v>45216</v>
      </c>
      <c r="Y11" s="25">
        <v>45520</v>
      </c>
      <c r="Z11" s="25">
        <v>45884</v>
      </c>
      <c r="AA11">
        <v>0</v>
      </c>
      <c r="AB11">
        <v>0</v>
      </c>
      <c r="AC11">
        <v>0</v>
      </c>
      <c r="AD11">
        <v>159000</v>
      </c>
      <c r="AE11">
        <v>0</v>
      </c>
      <c r="AF11">
        <v>159000</v>
      </c>
      <c r="AG11" t="s">
        <v>158</v>
      </c>
    </row>
    <row r="12" spans="1:33" x14ac:dyDescent="0.3">
      <c r="A12" t="s">
        <v>33</v>
      </c>
      <c r="B12" t="s">
        <v>41</v>
      </c>
      <c r="C12" t="s">
        <v>34</v>
      </c>
      <c r="D12" t="s">
        <v>49</v>
      </c>
      <c r="E12">
        <v>24040144</v>
      </c>
      <c r="G12" t="s">
        <v>159</v>
      </c>
      <c r="H12" t="s">
        <v>36</v>
      </c>
      <c r="I12" t="s">
        <v>37</v>
      </c>
      <c r="J12" t="s">
        <v>38</v>
      </c>
      <c r="M12" t="s">
        <v>160</v>
      </c>
      <c r="N12" t="s">
        <v>110</v>
      </c>
      <c r="P12" t="s">
        <v>150</v>
      </c>
      <c r="R12" t="s">
        <v>161</v>
      </c>
      <c r="W12" s="25">
        <v>45219</v>
      </c>
      <c r="X12" s="25">
        <v>45223</v>
      </c>
      <c r="Y12" s="25">
        <v>45292</v>
      </c>
      <c r="Z12" s="25">
        <v>45565</v>
      </c>
      <c r="AA12">
        <v>69590</v>
      </c>
      <c r="AB12">
        <v>0</v>
      </c>
      <c r="AC12">
        <v>69590</v>
      </c>
      <c r="AD12">
        <v>69590</v>
      </c>
      <c r="AE12">
        <v>0</v>
      </c>
      <c r="AF12">
        <v>69590</v>
      </c>
      <c r="AG12" t="s">
        <v>158</v>
      </c>
    </row>
    <row r="13" spans="1:33" x14ac:dyDescent="0.3">
      <c r="A13" t="s">
        <v>33</v>
      </c>
      <c r="B13" t="s">
        <v>41</v>
      </c>
      <c r="C13" t="s">
        <v>34</v>
      </c>
      <c r="D13" t="s">
        <v>49</v>
      </c>
      <c r="E13">
        <v>24040146</v>
      </c>
      <c r="G13" t="s">
        <v>162</v>
      </c>
      <c r="H13" t="s">
        <v>36</v>
      </c>
      <c r="I13" t="s">
        <v>37</v>
      </c>
      <c r="J13" t="s">
        <v>38</v>
      </c>
      <c r="K13" t="s">
        <v>115</v>
      </c>
      <c r="L13" t="s">
        <v>40</v>
      </c>
      <c r="M13" t="s">
        <v>98</v>
      </c>
      <c r="N13" t="s">
        <v>48</v>
      </c>
      <c r="P13" t="s">
        <v>156</v>
      </c>
      <c r="R13" t="s">
        <v>99</v>
      </c>
      <c r="V13" t="s">
        <v>163</v>
      </c>
      <c r="W13" s="25">
        <v>45229</v>
      </c>
      <c r="X13" s="25">
        <v>45223</v>
      </c>
      <c r="Y13" s="25">
        <v>45444</v>
      </c>
      <c r="Z13" s="25">
        <v>45808</v>
      </c>
      <c r="AA13">
        <v>167439</v>
      </c>
      <c r="AB13">
        <v>0</v>
      </c>
      <c r="AC13">
        <v>167439</v>
      </c>
      <c r="AD13">
        <v>868574</v>
      </c>
      <c r="AE13">
        <v>0</v>
      </c>
      <c r="AF13">
        <v>868574</v>
      </c>
    </row>
    <row r="14" spans="1:33" x14ac:dyDescent="0.3">
      <c r="A14" t="s">
        <v>33</v>
      </c>
      <c r="B14" t="s">
        <v>41</v>
      </c>
      <c r="C14" t="s">
        <v>34</v>
      </c>
      <c r="D14" t="s">
        <v>49</v>
      </c>
      <c r="E14">
        <v>24040148</v>
      </c>
      <c r="G14" t="s">
        <v>164</v>
      </c>
      <c r="H14" t="s">
        <v>36</v>
      </c>
      <c r="I14" t="s">
        <v>37</v>
      </c>
      <c r="J14" t="s">
        <v>38</v>
      </c>
      <c r="M14" t="s">
        <v>115</v>
      </c>
      <c r="N14" t="s">
        <v>40</v>
      </c>
      <c r="P14" t="s">
        <v>150</v>
      </c>
      <c r="V14" t="s">
        <v>83</v>
      </c>
      <c r="W14" s="25">
        <v>45212</v>
      </c>
      <c r="X14" s="25">
        <v>45223</v>
      </c>
      <c r="Y14" s="25">
        <v>45383</v>
      </c>
      <c r="Z14" s="25">
        <v>45747</v>
      </c>
      <c r="AA14">
        <v>184964</v>
      </c>
      <c r="AB14">
        <v>79270</v>
      </c>
      <c r="AC14">
        <v>264234</v>
      </c>
      <c r="AD14">
        <v>454674</v>
      </c>
      <c r="AE14">
        <v>194860</v>
      </c>
      <c r="AF14">
        <v>649534</v>
      </c>
    </row>
    <row r="15" spans="1:33" x14ac:dyDescent="0.3">
      <c r="A15" t="s">
        <v>33</v>
      </c>
      <c r="B15" t="s">
        <v>41</v>
      </c>
      <c r="C15" t="s">
        <v>34</v>
      </c>
      <c r="D15" t="s">
        <v>35</v>
      </c>
      <c r="E15">
        <v>24040137</v>
      </c>
      <c r="G15" t="s">
        <v>165</v>
      </c>
      <c r="H15" t="s">
        <v>36</v>
      </c>
      <c r="I15" t="s">
        <v>37</v>
      </c>
      <c r="J15" t="s">
        <v>38</v>
      </c>
      <c r="M15" t="s">
        <v>39</v>
      </c>
      <c r="N15" t="s">
        <v>40</v>
      </c>
      <c r="P15" t="s">
        <v>166</v>
      </c>
      <c r="V15" t="s">
        <v>109</v>
      </c>
      <c r="W15" s="25">
        <v>45215</v>
      </c>
      <c r="X15" s="25">
        <v>45218</v>
      </c>
      <c r="Y15" s="25">
        <v>45474</v>
      </c>
      <c r="Z15" s="25">
        <v>45838</v>
      </c>
      <c r="AA15">
        <v>150000</v>
      </c>
      <c r="AB15">
        <v>72750</v>
      </c>
      <c r="AC15">
        <v>222750</v>
      </c>
      <c r="AD15">
        <v>275000</v>
      </c>
      <c r="AE15">
        <v>133375</v>
      </c>
      <c r="AF15">
        <v>408375</v>
      </c>
    </row>
    <row r="16" spans="1:33" x14ac:dyDescent="0.3">
      <c r="A16" t="s">
        <v>33</v>
      </c>
      <c r="B16" t="s">
        <v>41</v>
      </c>
      <c r="C16" t="s">
        <v>34</v>
      </c>
      <c r="D16" t="s">
        <v>35</v>
      </c>
      <c r="E16">
        <v>24040140</v>
      </c>
      <c r="G16" t="s">
        <v>167</v>
      </c>
      <c r="H16" t="s">
        <v>36</v>
      </c>
      <c r="I16" t="s">
        <v>37</v>
      </c>
      <c r="J16" t="s">
        <v>38</v>
      </c>
      <c r="K16" t="s">
        <v>39</v>
      </c>
      <c r="L16" t="s">
        <v>40</v>
      </c>
      <c r="M16" t="s">
        <v>168</v>
      </c>
      <c r="N16" t="s">
        <v>110</v>
      </c>
      <c r="P16" t="s">
        <v>166</v>
      </c>
      <c r="W16" s="25">
        <v>45236</v>
      </c>
      <c r="X16" s="25">
        <v>45218</v>
      </c>
      <c r="Y16" s="25">
        <v>45474</v>
      </c>
      <c r="Z16" s="25">
        <v>45838</v>
      </c>
      <c r="AA16">
        <v>14941</v>
      </c>
      <c r="AB16">
        <v>7247</v>
      </c>
      <c r="AC16">
        <v>22188</v>
      </c>
      <c r="AD16">
        <v>62142</v>
      </c>
      <c r="AE16">
        <v>30140</v>
      </c>
      <c r="AF16">
        <v>92282</v>
      </c>
    </row>
    <row r="17" spans="1:33" x14ac:dyDescent="0.3">
      <c r="A17" t="s">
        <v>33</v>
      </c>
      <c r="B17" t="s">
        <v>41</v>
      </c>
      <c r="C17" t="s">
        <v>34</v>
      </c>
      <c r="D17" t="s">
        <v>35</v>
      </c>
      <c r="E17">
        <v>24040141</v>
      </c>
      <c r="G17" t="s">
        <v>169</v>
      </c>
      <c r="H17" t="s">
        <v>36</v>
      </c>
      <c r="I17" t="s">
        <v>37</v>
      </c>
      <c r="J17" t="s">
        <v>38</v>
      </c>
      <c r="M17" t="s">
        <v>170</v>
      </c>
      <c r="N17" t="s">
        <v>46</v>
      </c>
      <c r="P17" t="s">
        <v>171</v>
      </c>
      <c r="R17" t="s">
        <v>172</v>
      </c>
      <c r="W17" t="s">
        <v>44</v>
      </c>
      <c r="X17" s="25">
        <v>45218</v>
      </c>
      <c r="Y17" s="25">
        <v>45292</v>
      </c>
      <c r="Z17" s="25">
        <v>45535</v>
      </c>
      <c r="AA17">
        <v>13829</v>
      </c>
      <c r="AB17">
        <v>6707</v>
      </c>
      <c r="AC17">
        <v>20536</v>
      </c>
      <c r="AD17">
        <v>13829</v>
      </c>
      <c r="AE17">
        <v>6707</v>
      </c>
      <c r="AF17">
        <v>20536</v>
      </c>
    </row>
    <row r="18" spans="1:33" x14ac:dyDescent="0.3">
      <c r="A18" t="s">
        <v>33</v>
      </c>
      <c r="B18" t="s">
        <v>41</v>
      </c>
      <c r="C18" t="s">
        <v>34</v>
      </c>
      <c r="D18" t="s">
        <v>35</v>
      </c>
      <c r="E18">
        <v>24040149</v>
      </c>
      <c r="G18" t="s">
        <v>173</v>
      </c>
      <c r="H18" t="s">
        <v>36</v>
      </c>
      <c r="I18" t="s">
        <v>37</v>
      </c>
      <c r="J18" t="s">
        <v>38</v>
      </c>
      <c r="M18" t="s">
        <v>115</v>
      </c>
      <c r="N18" t="s">
        <v>40</v>
      </c>
      <c r="P18" t="s">
        <v>94</v>
      </c>
      <c r="V18" t="s">
        <v>83</v>
      </c>
      <c r="W18" s="25">
        <v>45204</v>
      </c>
      <c r="X18" s="25">
        <v>45223</v>
      </c>
      <c r="Y18" s="25">
        <v>45292</v>
      </c>
      <c r="Z18" s="25">
        <v>45657</v>
      </c>
      <c r="AA18">
        <v>131355</v>
      </c>
      <c r="AB18">
        <v>56295</v>
      </c>
      <c r="AC18">
        <v>187650</v>
      </c>
      <c r="AD18">
        <v>454494</v>
      </c>
      <c r="AE18">
        <v>194783</v>
      </c>
      <c r="AF18">
        <v>649277</v>
      </c>
    </row>
    <row r="19" spans="1:33" x14ac:dyDescent="0.3">
      <c r="A19" t="s">
        <v>33</v>
      </c>
      <c r="B19" t="s">
        <v>41</v>
      </c>
      <c r="C19" t="s">
        <v>34</v>
      </c>
      <c r="D19" t="s">
        <v>95</v>
      </c>
      <c r="E19">
        <v>24040114</v>
      </c>
      <c r="G19" t="s">
        <v>174</v>
      </c>
      <c r="H19" t="s">
        <v>36</v>
      </c>
      <c r="I19" t="s">
        <v>37</v>
      </c>
      <c r="J19" t="s">
        <v>38</v>
      </c>
      <c r="M19" t="s">
        <v>39</v>
      </c>
      <c r="N19" t="s">
        <v>40</v>
      </c>
      <c r="O19">
        <v>1533607</v>
      </c>
      <c r="P19" t="s">
        <v>175</v>
      </c>
      <c r="V19" t="s">
        <v>176</v>
      </c>
      <c r="W19" s="25">
        <v>45202</v>
      </c>
      <c r="X19" s="25">
        <v>45202</v>
      </c>
      <c r="Y19" s="25">
        <v>45474</v>
      </c>
      <c r="Z19" s="25">
        <v>45838</v>
      </c>
      <c r="AA19">
        <v>228288</v>
      </c>
      <c r="AB19">
        <v>86251</v>
      </c>
      <c r="AC19">
        <v>314539</v>
      </c>
      <c r="AD19">
        <v>1111969</v>
      </c>
      <c r="AE19">
        <v>507468</v>
      </c>
      <c r="AF19">
        <v>1619437</v>
      </c>
      <c r="AG19" t="s">
        <v>81</v>
      </c>
    </row>
    <row r="20" spans="1:33" x14ac:dyDescent="0.3">
      <c r="A20" t="s">
        <v>33</v>
      </c>
      <c r="B20" t="s">
        <v>41</v>
      </c>
      <c r="C20" t="s">
        <v>34</v>
      </c>
      <c r="D20" t="s">
        <v>95</v>
      </c>
      <c r="E20">
        <v>24040153</v>
      </c>
      <c r="G20" t="s">
        <v>177</v>
      </c>
      <c r="H20" t="s">
        <v>36</v>
      </c>
      <c r="I20" t="s">
        <v>37</v>
      </c>
      <c r="J20" t="s">
        <v>38</v>
      </c>
      <c r="M20" t="s">
        <v>39</v>
      </c>
      <c r="N20" t="s">
        <v>40</v>
      </c>
      <c r="P20" t="s">
        <v>178</v>
      </c>
      <c r="R20" t="s">
        <v>179</v>
      </c>
      <c r="V20" t="s">
        <v>180</v>
      </c>
      <c r="W20" s="25">
        <v>45224</v>
      </c>
      <c r="X20" s="25">
        <v>45225</v>
      </c>
      <c r="Y20" s="25">
        <v>45474</v>
      </c>
      <c r="Z20" s="25">
        <v>45838</v>
      </c>
      <c r="AA20">
        <v>96590</v>
      </c>
      <c r="AB20">
        <v>46846</v>
      </c>
      <c r="AC20">
        <v>143436</v>
      </c>
      <c r="AD20">
        <v>299465</v>
      </c>
      <c r="AE20">
        <v>145241</v>
      </c>
      <c r="AF20">
        <v>444706</v>
      </c>
    </row>
    <row r="21" spans="1:33" x14ac:dyDescent="0.3">
      <c r="A21" t="s">
        <v>33</v>
      </c>
      <c r="B21" t="s">
        <v>41</v>
      </c>
      <c r="C21" t="s">
        <v>34</v>
      </c>
      <c r="D21" t="s">
        <v>95</v>
      </c>
      <c r="E21">
        <v>24040161</v>
      </c>
      <c r="G21" t="s">
        <v>181</v>
      </c>
      <c r="H21" t="s">
        <v>182</v>
      </c>
      <c r="I21" t="s">
        <v>37</v>
      </c>
      <c r="J21" t="s">
        <v>38</v>
      </c>
      <c r="M21" t="s">
        <v>51</v>
      </c>
      <c r="N21" t="s">
        <v>40</v>
      </c>
      <c r="O21">
        <v>2404387</v>
      </c>
      <c r="P21" t="s">
        <v>97</v>
      </c>
      <c r="S21" t="s">
        <v>183</v>
      </c>
      <c r="V21" t="s">
        <v>184</v>
      </c>
      <c r="W21" s="25">
        <v>45230</v>
      </c>
      <c r="X21" s="25">
        <v>45230</v>
      </c>
      <c r="Y21" s="25">
        <v>45505</v>
      </c>
      <c r="Z21" s="25">
        <v>45869</v>
      </c>
      <c r="AA21">
        <v>70751</v>
      </c>
      <c r="AB21">
        <v>29464</v>
      </c>
      <c r="AC21">
        <v>100215</v>
      </c>
      <c r="AD21">
        <v>194128</v>
      </c>
      <c r="AE21">
        <v>89302</v>
      </c>
      <c r="AF21">
        <v>283430</v>
      </c>
      <c r="AG21" t="s">
        <v>185</v>
      </c>
    </row>
    <row r="22" spans="1:33" x14ac:dyDescent="0.3">
      <c r="A22" t="s">
        <v>33</v>
      </c>
      <c r="B22" t="s">
        <v>41</v>
      </c>
      <c r="C22" t="s">
        <v>34</v>
      </c>
      <c r="D22" t="s">
        <v>186</v>
      </c>
      <c r="E22">
        <v>24040145</v>
      </c>
      <c r="G22" t="s">
        <v>187</v>
      </c>
      <c r="H22" t="s">
        <v>36</v>
      </c>
      <c r="I22" t="s">
        <v>37</v>
      </c>
      <c r="J22" t="s">
        <v>38</v>
      </c>
      <c r="M22" t="s">
        <v>82</v>
      </c>
      <c r="N22" t="s">
        <v>40</v>
      </c>
      <c r="P22" t="s">
        <v>188</v>
      </c>
      <c r="V22" t="s">
        <v>189</v>
      </c>
      <c r="W22" s="25">
        <v>45224</v>
      </c>
      <c r="X22" s="25">
        <v>45223</v>
      </c>
      <c r="Y22" s="25">
        <v>45200</v>
      </c>
      <c r="Z22" s="25">
        <v>45565</v>
      </c>
      <c r="AA22">
        <v>278637</v>
      </c>
      <c r="AB22">
        <v>0</v>
      </c>
      <c r="AC22">
        <v>278637</v>
      </c>
      <c r="AD22">
        <v>278637</v>
      </c>
      <c r="AE22">
        <v>0</v>
      </c>
      <c r="AF22">
        <v>278637</v>
      </c>
    </row>
    <row r="23" spans="1:33" x14ac:dyDescent="0.3">
      <c r="A23" t="s">
        <v>33</v>
      </c>
      <c r="B23" t="s">
        <v>41</v>
      </c>
      <c r="C23" t="s">
        <v>34</v>
      </c>
      <c r="D23" t="s">
        <v>100</v>
      </c>
      <c r="E23">
        <v>24040154</v>
      </c>
      <c r="G23" t="s">
        <v>190</v>
      </c>
      <c r="H23" t="s">
        <v>36</v>
      </c>
      <c r="I23" t="s">
        <v>37</v>
      </c>
      <c r="J23" t="s">
        <v>38</v>
      </c>
      <c r="M23" t="s">
        <v>39</v>
      </c>
      <c r="N23" t="s">
        <v>40</v>
      </c>
      <c r="P23" t="s">
        <v>191</v>
      </c>
      <c r="R23" t="s">
        <v>192</v>
      </c>
      <c r="S23" t="s">
        <v>193</v>
      </c>
      <c r="V23" t="s">
        <v>180</v>
      </c>
      <c r="W23" s="25">
        <v>45224</v>
      </c>
      <c r="X23" s="25">
        <v>45225</v>
      </c>
      <c r="Y23" s="25">
        <v>45413</v>
      </c>
      <c r="Z23" s="25">
        <v>45777</v>
      </c>
      <c r="AA23">
        <v>100000</v>
      </c>
      <c r="AB23">
        <v>48500</v>
      </c>
      <c r="AC23">
        <v>148500</v>
      </c>
      <c r="AD23">
        <v>300000</v>
      </c>
      <c r="AE23">
        <v>145500</v>
      </c>
      <c r="AF23">
        <v>445500</v>
      </c>
    </row>
    <row r="24" spans="1:33" x14ac:dyDescent="0.3">
      <c r="A24" t="s">
        <v>33</v>
      </c>
      <c r="B24" t="s">
        <v>41</v>
      </c>
      <c r="C24" t="s">
        <v>101</v>
      </c>
      <c r="D24" t="s">
        <v>194</v>
      </c>
      <c r="E24">
        <v>24040115</v>
      </c>
      <c r="G24" t="s">
        <v>195</v>
      </c>
      <c r="H24" t="s">
        <v>36</v>
      </c>
      <c r="I24" t="s">
        <v>37</v>
      </c>
      <c r="J24" t="s">
        <v>38</v>
      </c>
      <c r="M24" t="s">
        <v>196</v>
      </c>
      <c r="N24" t="s">
        <v>48</v>
      </c>
      <c r="P24" t="s">
        <v>197</v>
      </c>
      <c r="W24" t="s">
        <v>44</v>
      </c>
      <c r="X24" s="25">
        <v>45202</v>
      </c>
      <c r="Y24" s="25">
        <v>45292</v>
      </c>
      <c r="Z24" s="25">
        <v>45657</v>
      </c>
      <c r="AA24">
        <v>13237</v>
      </c>
      <c r="AB24">
        <v>0</v>
      </c>
      <c r="AC24">
        <v>13237</v>
      </c>
      <c r="AD24">
        <v>13237</v>
      </c>
      <c r="AE24">
        <v>0</v>
      </c>
      <c r="AF24">
        <v>13237</v>
      </c>
    </row>
    <row r="25" spans="1:33" x14ac:dyDescent="0.3">
      <c r="A25" t="s">
        <v>33</v>
      </c>
      <c r="B25" t="s">
        <v>41</v>
      </c>
      <c r="C25" t="s">
        <v>45</v>
      </c>
      <c r="D25" t="s">
        <v>102</v>
      </c>
      <c r="E25">
        <v>24040116</v>
      </c>
      <c r="G25" t="s">
        <v>198</v>
      </c>
      <c r="H25" t="s">
        <v>36</v>
      </c>
      <c r="I25" t="s">
        <v>37</v>
      </c>
      <c r="J25" t="s">
        <v>38</v>
      </c>
      <c r="M25" t="s">
        <v>51</v>
      </c>
      <c r="N25" t="s">
        <v>40</v>
      </c>
      <c r="P25" t="s">
        <v>199</v>
      </c>
      <c r="V25" t="s">
        <v>200</v>
      </c>
      <c r="W25" s="25">
        <v>45204</v>
      </c>
      <c r="X25" s="25">
        <v>45204</v>
      </c>
      <c r="Y25" s="25">
        <v>45536</v>
      </c>
      <c r="Z25" s="25">
        <v>45900</v>
      </c>
      <c r="AA25">
        <v>23102</v>
      </c>
      <c r="AB25">
        <v>11205</v>
      </c>
      <c r="AC25">
        <v>34307</v>
      </c>
      <c r="AD25">
        <v>56367</v>
      </c>
      <c r="AE25">
        <v>27339</v>
      </c>
      <c r="AF25">
        <v>83706</v>
      </c>
      <c r="AG25" t="s">
        <v>201</v>
      </c>
    </row>
    <row r="26" spans="1:33" x14ac:dyDescent="0.3">
      <c r="A26" t="s">
        <v>33</v>
      </c>
      <c r="B26" t="s">
        <v>41</v>
      </c>
      <c r="C26" t="s">
        <v>45</v>
      </c>
      <c r="D26" t="s">
        <v>102</v>
      </c>
      <c r="E26">
        <v>24040155</v>
      </c>
      <c r="G26" t="s">
        <v>202</v>
      </c>
      <c r="H26" t="s">
        <v>36</v>
      </c>
      <c r="I26" t="s">
        <v>37</v>
      </c>
      <c r="J26" t="s">
        <v>38</v>
      </c>
      <c r="M26" t="s">
        <v>203</v>
      </c>
      <c r="N26" t="s">
        <v>204</v>
      </c>
      <c r="P26" t="s">
        <v>103</v>
      </c>
      <c r="R26" t="s">
        <v>108</v>
      </c>
      <c r="W26" s="25">
        <v>45230</v>
      </c>
      <c r="X26" s="25">
        <v>45226</v>
      </c>
      <c r="Y26" s="25">
        <v>45520</v>
      </c>
      <c r="Z26" s="25">
        <v>45884</v>
      </c>
      <c r="AA26">
        <v>131945</v>
      </c>
      <c r="AB26">
        <v>26225</v>
      </c>
      <c r="AC26">
        <v>158170</v>
      </c>
      <c r="AD26">
        <v>423742</v>
      </c>
      <c r="AE26">
        <v>144711</v>
      </c>
      <c r="AF26">
        <v>568453</v>
      </c>
      <c r="AG26" t="s">
        <v>84</v>
      </c>
    </row>
    <row r="27" spans="1:33" x14ac:dyDescent="0.3">
      <c r="A27" t="s">
        <v>33</v>
      </c>
      <c r="B27" t="s">
        <v>41</v>
      </c>
      <c r="C27" t="s">
        <v>45</v>
      </c>
      <c r="D27" t="s">
        <v>104</v>
      </c>
      <c r="E27">
        <v>24040139</v>
      </c>
      <c r="G27" t="s">
        <v>205</v>
      </c>
      <c r="H27" t="s">
        <v>36</v>
      </c>
      <c r="I27" t="s">
        <v>37</v>
      </c>
      <c r="J27" t="s">
        <v>42</v>
      </c>
      <c r="M27" t="s">
        <v>206</v>
      </c>
      <c r="N27" t="s">
        <v>43</v>
      </c>
      <c r="P27" t="s">
        <v>207</v>
      </c>
      <c r="R27" t="s">
        <v>208</v>
      </c>
      <c r="V27" t="s">
        <v>209</v>
      </c>
      <c r="W27" s="25">
        <v>45217</v>
      </c>
      <c r="X27" s="25">
        <v>45218</v>
      </c>
      <c r="Y27" s="25">
        <v>45323</v>
      </c>
      <c r="Z27" s="25">
        <v>45688</v>
      </c>
      <c r="AA27">
        <v>578923</v>
      </c>
      <c r="AB27">
        <v>0</v>
      </c>
      <c r="AC27">
        <v>578923</v>
      </c>
      <c r="AD27">
        <v>603368</v>
      </c>
      <c r="AE27">
        <v>0</v>
      </c>
      <c r="AF27">
        <v>603368</v>
      </c>
    </row>
    <row r="28" spans="1:33" x14ac:dyDescent="0.3">
      <c r="A28" t="s">
        <v>33</v>
      </c>
      <c r="B28" t="s">
        <v>41</v>
      </c>
      <c r="C28" t="s">
        <v>45</v>
      </c>
      <c r="D28" t="s">
        <v>105</v>
      </c>
      <c r="E28">
        <v>24040119</v>
      </c>
      <c r="G28" t="s">
        <v>210</v>
      </c>
      <c r="H28" t="s">
        <v>36</v>
      </c>
      <c r="I28" t="s">
        <v>37</v>
      </c>
      <c r="J28" t="s">
        <v>38</v>
      </c>
      <c r="M28" t="s">
        <v>211</v>
      </c>
      <c r="N28" t="s">
        <v>40</v>
      </c>
      <c r="O28" t="s">
        <v>212</v>
      </c>
      <c r="P28" t="s">
        <v>108</v>
      </c>
      <c r="R28" t="s">
        <v>213</v>
      </c>
      <c r="V28" t="s">
        <v>214</v>
      </c>
      <c r="W28" s="25">
        <v>45210</v>
      </c>
      <c r="X28" s="25">
        <v>45209</v>
      </c>
      <c r="Y28" s="25">
        <v>45444</v>
      </c>
      <c r="Z28" s="25">
        <v>45808</v>
      </c>
      <c r="AA28">
        <v>58457</v>
      </c>
      <c r="AB28">
        <v>26315</v>
      </c>
      <c r="AC28">
        <v>84772</v>
      </c>
      <c r="AD28">
        <v>105832</v>
      </c>
      <c r="AE28">
        <v>44125</v>
      </c>
      <c r="AF28">
        <v>149957</v>
      </c>
      <c r="AG28" t="s">
        <v>215</v>
      </c>
    </row>
    <row r="29" spans="1:33" x14ac:dyDescent="0.3">
      <c r="A29" t="s">
        <v>33</v>
      </c>
      <c r="B29" t="s">
        <v>41</v>
      </c>
      <c r="C29" t="s">
        <v>45</v>
      </c>
      <c r="D29" t="s">
        <v>106</v>
      </c>
      <c r="E29">
        <v>24040126</v>
      </c>
      <c r="G29" t="s">
        <v>216</v>
      </c>
      <c r="H29" t="s">
        <v>36</v>
      </c>
      <c r="I29" t="s">
        <v>37</v>
      </c>
      <c r="J29" t="s">
        <v>38</v>
      </c>
      <c r="M29" t="s">
        <v>51</v>
      </c>
      <c r="N29" t="s">
        <v>40</v>
      </c>
      <c r="P29" t="s">
        <v>217</v>
      </c>
      <c r="W29" t="s">
        <v>44</v>
      </c>
      <c r="X29" s="25">
        <v>45214</v>
      </c>
      <c r="Y29" s="25">
        <v>45292</v>
      </c>
      <c r="Z29" s="25">
        <v>45657</v>
      </c>
      <c r="AA29">
        <v>16000</v>
      </c>
      <c r="AB29">
        <v>0</v>
      </c>
      <c r="AC29">
        <v>16000</v>
      </c>
      <c r="AD29">
        <v>16000</v>
      </c>
      <c r="AE29">
        <v>0</v>
      </c>
      <c r="AF29">
        <v>16000</v>
      </c>
    </row>
    <row r="30" spans="1:33" x14ac:dyDescent="0.3">
      <c r="A30" t="s">
        <v>33</v>
      </c>
      <c r="B30" t="s">
        <v>41</v>
      </c>
      <c r="C30" t="s">
        <v>45</v>
      </c>
      <c r="D30" t="s">
        <v>52</v>
      </c>
      <c r="E30">
        <v>24040142</v>
      </c>
      <c r="G30" t="s">
        <v>218</v>
      </c>
      <c r="H30" t="s">
        <v>36</v>
      </c>
      <c r="I30" t="s">
        <v>37</v>
      </c>
      <c r="J30" t="s">
        <v>38</v>
      </c>
      <c r="K30" t="s">
        <v>219</v>
      </c>
      <c r="L30" t="s">
        <v>40</v>
      </c>
      <c r="M30" t="s">
        <v>220</v>
      </c>
      <c r="N30" t="s">
        <v>48</v>
      </c>
      <c r="P30" t="s">
        <v>221</v>
      </c>
      <c r="R30" t="s">
        <v>175</v>
      </c>
      <c r="V30" t="s">
        <v>222</v>
      </c>
      <c r="W30" s="25">
        <v>45223</v>
      </c>
      <c r="X30" s="25">
        <v>45218</v>
      </c>
      <c r="Y30" s="25">
        <v>45383</v>
      </c>
      <c r="Z30" s="25">
        <v>45747</v>
      </c>
      <c r="AA30">
        <v>205411</v>
      </c>
      <c r="AB30">
        <v>74886</v>
      </c>
      <c r="AC30">
        <v>280297</v>
      </c>
      <c r="AD30">
        <v>587475</v>
      </c>
      <c r="AE30">
        <v>138805</v>
      </c>
      <c r="AF30">
        <v>726280</v>
      </c>
    </row>
    <row r="31" spans="1:33" x14ac:dyDescent="0.3">
      <c r="A31" t="s">
        <v>33</v>
      </c>
      <c r="B31" t="s">
        <v>41</v>
      </c>
      <c r="C31" t="s">
        <v>50</v>
      </c>
      <c r="D31" t="s">
        <v>223</v>
      </c>
      <c r="E31">
        <v>24040134</v>
      </c>
      <c r="G31" t="s">
        <v>224</v>
      </c>
      <c r="H31" t="s">
        <v>36</v>
      </c>
      <c r="I31" t="s">
        <v>37</v>
      </c>
      <c r="J31" t="s">
        <v>38</v>
      </c>
      <c r="M31" t="s">
        <v>225</v>
      </c>
      <c r="N31" t="s">
        <v>46</v>
      </c>
      <c r="P31" t="s">
        <v>226</v>
      </c>
      <c r="W31" s="25">
        <v>45205</v>
      </c>
      <c r="X31" s="25">
        <v>45216</v>
      </c>
      <c r="Y31" s="25">
        <v>45231</v>
      </c>
      <c r="Z31" s="25">
        <v>45504</v>
      </c>
      <c r="AA31">
        <v>4994</v>
      </c>
      <c r="AB31">
        <v>0</v>
      </c>
      <c r="AC31">
        <v>4994</v>
      </c>
      <c r="AD31">
        <v>4994</v>
      </c>
      <c r="AE31">
        <v>0</v>
      </c>
      <c r="AF31">
        <v>4994</v>
      </c>
    </row>
    <row r="32" spans="1:33" x14ac:dyDescent="0.3">
      <c r="A32" t="s">
        <v>33</v>
      </c>
      <c r="B32" t="s">
        <v>41</v>
      </c>
      <c r="C32" t="s">
        <v>50</v>
      </c>
      <c r="D32" t="s">
        <v>223</v>
      </c>
      <c r="E32">
        <v>24040143</v>
      </c>
      <c r="G32" t="s">
        <v>227</v>
      </c>
      <c r="H32" t="s">
        <v>36</v>
      </c>
      <c r="I32" t="s">
        <v>37</v>
      </c>
      <c r="J32" t="s">
        <v>228</v>
      </c>
      <c r="M32" t="s">
        <v>229</v>
      </c>
      <c r="N32" t="s">
        <v>110</v>
      </c>
      <c r="P32" t="s">
        <v>230</v>
      </c>
      <c r="W32" t="s">
        <v>44</v>
      </c>
      <c r="X32" s="25">
        <v>45223</v>
      </c>
      <c r="Y32" s="25">
        <v>45154</v>
      </c>
      <c r="Z32" s="25">
        <v>45518</v>
      </c>
      <c r="AA32">
        <v>38280</v>
      </c>
      <c r="AB32">
        <v>0</v>
      </c>
      <c r="AC32">
        <v>38280</v>
      </c>
      <c r="AD32">
        <v>38280</v>
      </c>
      <c r="AE32">
        <v>0</v>
      </c>
      <c r="AF32">
        <v>38280</v>
      </c>
    </row>
    <row r="33" spans="1:32" x14ac:dyDescent="0.3">
      <c r="A33" t="s">
        <v>33</v>
      </c>
      <c r="B33" t="s">
        <v>41</v>
      </c>
      <c r="C33" t="s">
        <v>53</v>
      </c>
      <c r="D33" t="s">
        <v>54</v>
      </c>
      <c r="E33">
        <v>24040121</v>
      </c>
      <c r="G33" t="s">
        <v>231</v>
      </c>
      <c r="H33" t="s">
        <v>36</v>
      </c>
      <c r="I33" t="s">
        <v>37</v>
      </c>
      <c r="J33" t="s">
        <v>38</v>
      </c>
      <c r="M33" t="s">
        <v>232</v>
      </c>
      <c r="N33" t="s">
        <v>46</v>
      </c>
      <c r="P33" t="s">
        <v>111</v>
      </c>
      <c r="S33" t="s">
        <v>112</v>
      </c>
      <c r="W33" t="s">
        <v>44</v>
      </c>
      <c r="X33" s="25">
        <v>45210</v>
      </c>
      <c r="Y33" s="25">
        <v>45292</v>
      </c>
      <c r="Z33" s="25">
        <v>45657</v>
      </c>
      <c r="AA33">
        <v>15079</v>
      </c>
      <c r="AB33">
        <v>3921</v>
      </c>
      <c r="AC33">
        <v>19000</v>
      </c>
      <c r="AD33">
        <v>15079</v>
      </c>
      <c r="AE33">
        <v>3921</v>
      </c>
      <c r="AF33">
        <v>19000</v>
      </c>
    </row>
    <row r="34" spans="1:32" x14ac:dyDescent="0.3">
      <c r="A34" t="s">
        <v>33</v>
      </c>
      <c r="B34" t="s">
        <v>41</v>
      </c>
      <c r="C34" t="s">
        <v>233</v>
      </c>
      <c r="D34" t="s">
        <v>233</v>
      </c>
      <c r="E34">
        <v>24040136</v>
      </c>
      <c r="G34" t="s">
        <v>234</v>
      </c>
      <c r="H34" t="s">
        <v>36</v>
      </c>
      <c r="I34" t="s">
        <v>37</v>
      </c>
      <c r="J34" t="s">
        <v>38</v>
      </c>
      <c r="M34" t="s">
        <v>235</v>
      </c>
      <c r="N34" t="s">
        <v>46</v>
      </c>
      <c r="P34" t="s">
        <v>236</v>
      </c>
      <c r="W34" s="25">
        <v>45215</v>
      </c>
      <c r="X34" s="25">
        <v>45216</v>
      </c>
      <c r="Y34" s="25">
        <v>45261</v>
      </c>
      <c r="Z34" s="25">
        <v>45626</v>
      </c>
      <c r="AA34">
        <v>2500</v>
      </c>
      <c r="AB34">
        <v>0</v>
      </c>
      <c r="AC34">
        <v>2500</v>
      </c>
      <c r="AD34">
        <v>2500</v>
      </c>
      <c r="AE34">
        <v>0</v>
      </c>
      <c r="AF34">
        <v>2500</v>
      </c>
    </row>
    <row r="35" spans="1:32" x14ac:dyDescent="0.3">
      <c r="A35" t="s">
        <v>33</v>
      </c>
      <c r="B35" t="s">
        <v>41</v>
      </c>
      <c r="C35" t="s">
        <v>47</v>
      </c>
      <c r="D35" t="s">
        <v>47</v>
      </c>
      <c r="E35">
        <v>24040113</v>
      </c>
      <c r="G35" t="s">
        <v>237</v>
      </c>
      <c r="H35" t="s">
        <v>36</v>
      </c>
      <c r="I35" t="s">
        <v>37</v>
      </c>
      <c r="J35" t="s">
        <v>42</v>
      </c>
      <c r="M35" t="s">
        <v>238</v>
      </c>
      <c r="N35" t="s">
        <v>46</v>
      </c>
      <c r="P35" t="s">
        <v>113</v>
      </c>
      <c r="S35" t="s">
        <v>114</v>
      </c>
      <c r="W35" t="s">
        <v>44</v>
      </c>
      <c r="X35" s="25">
        <v>45202</v>
      </c>
      <c r="Y35" s="25">
        <v>45108</v>
      </c>
      <c r="Z35" s="25">
        <v>45473</v>
      </c>
      <c r="AA35">
        <v>11450</v>
      </c>
      <c r="AB35">
        <v>3550</v>
      </c>
      <c r="AC35">
        <v>15000</v>
      </c>
      <c r="AD35">
        <v>11450</v>
      </c>
      <c r="AE35">
        <v>3550</v>
      </c>
      <c r="AF35">
        <v>15000</v>
      </c>
    </row>
    <row r="36" spans="1:32" x14ac:dyDescent="0.3">
      <c r="A36" t="s">
        <v>33</v>
      </c>
      <c r="B36" t="s">
        <v>41</v>
      </c>
      <c r="C36" t="s">
        <v>87</v>
      </c>
      <c r="D36" t="s">
        <v>239</v>
      </c>
      <c r="E36">
        <v>24040118</v>
      </c>
      <c r="G36" t="s">
        <v>240</v>
      </c>
      <c r="H36" t="s">
        <v>96</v>
      </c>
      <c r="I36" t="s">
        <v>37</v>
      </c>
      <c r="J36" t="s">
        <v>38</v>
      </c>
      <c r="K36" t="s">
        <v>115</v>
      </c>
      <c r="L36" t="s">
        <v>40</v>
      </c>
      <c r="M36" t="s">
        <v>241</v>
      </c>
      <c r="N36" t="s">
        <v>48</v>
      </c>
      <c r="P36" t="s">
        <v>242</v>
      </c>
      <c r="R36" t="s">
        <v>243</v>
      </c>
      <c r="S36" t="s">
        <v>244</v>
      </c>
      <c r="W36" t="s">
        <v>44</v>
      </c>
      <c r="X36" s="25">
        <v>45204</v>
      </c>
      <c r="Y36" s="25">
        <v>45200</v>
      </c>
      <c r="Z36" s="25">
        <v>45535</v>
      </c>
      <c r="AA36">
        <v>92996</v>
      </c>
      <c r="AB36">
        <v>0</v>
      </c>
      <c r="AC36">
        <v>92996</v>
      </c>
      <c r="AD36">
        <v>92996</v>
      </c>
      <c r="AE36">
        <v>0</v>
      </c>
      <c r="AF36">
        <v>92996</v>
      </c>
    </row>
    <row r="37" spans="1:32" x14ac:dyDescent="0.3">
      <c r="A37" t="s">
        <v>33</v>
      </c>
      <c r="B37" t="s">
        <v>41</v>
      </c>
      <c r="C37" t="s">
        <v>87</v>
      </c>
      <c r="D37" t="s">
        <v>239</v>
      </c>
      <c r="E37">
        <v>24040160</v>
      </c>
      <c r="G37" t="s">
        <v>245</v>
      </c>
      <c r="H37" t="s">
        <v>36</v>
      </c>
      <c r="I37" t="s">
        <v>37</v>
      </c>
      <c r="J37" t="s">
        <v>38</v>
      </c>
      <c r="M37" t="s">
        <v>86</v>
      </c>
      <c r="N37" t="s">
        <v>43</v>
      </c>
      <c r="P37" t="s">
        <v>246</v>
      </c>
      <c r="S37" t="s">
        <v>244</v>
      </c>
      <c r="W37" t="s">
        <v>44</v>
      </c>
      <c r="X37" s="25">
        <v>45230</v>
      </c>
      <c r="Y37" s="25">
        <v>45292</v>
      </c>
      <c r="Z37" s="25">
        <v>45657</v>
      </c>
      <c r="AA37">
        <v>51624</v>
      </c>
      <c r="AB37">
        <v>2581</v>
      </c>
      <c r="AC37">
        <v>54205</v>
      </c>
      <c r="AD37">
        <v>51624</v>
      </c>
      <c r="AE37">
        <v>2581</v>
      </c>
      <c r="AF37">
        <v>54205</v>
      </c>
    </row>
    <row r="38" spans="1:32" x14ac:dyDescent="0.3">
      <c r="A38" t="s">
        <v>33</v>
      </c>
      <c r="B38" t="s">
        <v>41</v>
      </c>
      <c r="C38" t="s">
        <v>87</v>
      </c>
      <c r="D38" t="s">
        <v>88</v>
      </c>
      <c r="E38">
        <v>24040120</v>
      </c>
      <c r="G38" t="s">
        <v>247</v>
      </c>
      <c r="H38" t="s">
        <v>36</v>
      </c>
      <c r="I38" t="s">
        <v>37</v>
      </c>
      <c r="J38" t="s">
        <v>42</v>
      </c>
      <c r="M38" t="s">
        <v>107</v>
      </c>
      <c r="N38" t="s">
        <v>43</v>
      </c>
      <c r="P38" t="s">
        <v>248</v>
      </c>
      <c r="R38" t="s">
        <v>249</v>
      </c>
      <c r="W38" s="25">
        <v>45209</v>
      </c>
      <c r="X38" s="25">
        <v>45209</v>
      </c>
      <c r="Y38" s="25">
        <v>45108</v>
      </c>
      <c r="Z38" s="25">
        <v>45473</v>
      </c>
      <c r="AA38">
        <v>519197</v>
      </c>
      <c r="AB38">
        <v>160951</v>
      </c>
      <c r="AC38">
        <v>680148</v>
      </c>
      <c r="AD38">
        <v>2139418</v>
      </c>
      <c r="AE38">
        <v>663219</v>
      </c>
      <c r="AF38">
        <v>2802637</v>
      </c>
    </row>
    <row r="39" spans="1:32" x14ac:dyDescent="0.3">
      <c r="A39" t="s">
        <v>33</v>
      </c>
      <c r="B39" t="s">
        <v>41</v>
      </c>
      <c r="C39" t="s">
        <v>45</v>
      </c>
      <c r="D39" t="s">
        <v>105</v>
      </c>
      <c r="E39">
        <v>24040152</v>
      </c>
      <c r="G39" t="s">
        <v>250</v>
      </c>
      <c r="H39" t="s">
        <v>36</v>
      </c>
      <c r="I39" t="s">
        <v>37</v>
      </c>
      <c r="J39" t="s">
        <v>38</v>
      </c>
      <c r="M39" t="s">
        <v>39</v>
      </c>
      <c r="N39" t="s">
        <v>40</v>
      </c>
      <c r="P39" t="s">
        <v>179</v>
      </c>
      <c r="V39" t="s">
        <v>180</v>
      </c>
      <c r="W39" s="25">
        <v>45224</v>
      </c>
      <c r="X39" s="25">
        <v>45225</v>
      </c>
      <c r="Y39" s="25">
        <v>45474</v>
      </c>
      <c r="Z39" s="25">
        <v>45838</v>
      </c>
      <c r="AA39">
        <v>110355</v>
      </c>
      <c r="AB39">
        <v>38972</v>
      </c>
      <c r="AC39">
        <v>149327</v>
      </c>
      <c r="AD39">
        <v>299696</v>
      </c>
      <c r="AE39">
        <v>130803</v>
      </c>
      <c r="AF39">
        <v>430499</v>
      </c>
    </row>
    <row r="40" spans="1:32" x14ac:dyDescent="0.3">
      <c r="A40" t="s">
        <v>33</v>
      </c>
      <c r="B40" t="s">
        <v>41</v>
      </c>
      <c r="C40" t="s">
        <v>50</v>
      </c>
      <c r="D40" t="s">
        <v>85</v>
      </c>
      <c r="E40">
        <v>24040135</v>
      </c>
      <c r="G40" t="s">
        <v>251</v>
      </c>
      <c r="H40" t="s">
        <v>36</v>
      </c>
      <c r="I40" t="s">
        <v>37</v>
      </c>
      <c r="J40" t="s">
        <v>38</v>
      </c>
      <c r="M40" t="s">
        <v>129</v>
      </c>
      <c r="N40" t="s">
        <v>43</v>
      </c>
      <c r="P40" t="s">
        <v>252</v>
      </c>
      <c r="R40" t="s">
        <v>253</v>
      </c>
      <c r="W40" s="25">
        <v>45215</v>
      </c>
      <c r="X40" s="25">
        <v>45216</v>
      </c>
      <c r="Y40" s="25">
        <v>45261</v>
      </c>
      <c r="Z40" s="25">
        <v>45471</v>
      </c>
      <c r="AA40">
        <v>529412</v>
      </c>
      <c r="AB40">
        <v>52941</v>
      </c>
      <c r="AC40">
        <v>582353</v>
      </c>
      <c r="AD40">
        <v>529412</v>
      </c>
      <c r="AE40">
        <v>52941</v>
      </c>
      <c r="AF40">
        <v>582353</v>
      </c>
    </row>
    <row r="41" spans="1:32" x14ac:dyDescent="0.3">
      <c r="A41" t="s">
        <v>33</v>
      </c>
      <c r="B41" t="s">
        <v>254</v>
      </c>
      <c r="C41" t="s">
        <v>41</v>
      </c>
      <c r="D41" t="s">
        <v>255</v>
      </c>
      <c r="E41">
        <v>24040157</v>
      </c>
      <c r="G41" t="s">
        <v>256</v>
      </c>
      <c r="H41" t="s">
        <v>36</v>
      </c>
      <c r="I41" t="s">
        <v>37</v>
      </c>
      <c r="J41" t="s">
        <v>38</v>
      </c>
      <c r="M41" t="s">
        <v>257</v>
      </c>
      <c r="N41" t="s">
        <v>43</v>
      </c>
      <c r="P41" t="s">
        <v>258</v>
      </c>
      <c r="V41" t="s">
        <v>259</v>
      </c>
      <c r="W41" s="25">
        <v>45245</v>
      </c>
      <c r="X41" s="25">
        <v>45229</v>
      </c>
      <c r="Y41" s="25">
        <v>45261</v>
      </c>
      <c r="Z41" s="25">
        <v>45626</v>
      </c>
      <c r="AA41">
        <v>70820</v>
      </c>
      <c r="AB41">
        <v>0</v>
      </c>
      <c r="AC41">
        <v>70820</v>
      </c>
      <c r="AD41">
        <v>70820</v>
      </c>
      <c r="AE41">
        <v>0</v>
      </c>
      <c r="AF41">
        <v>70820</v>
      </c>
    </row>
    <row r="42" spans="1:32" x14ac:dyDescent="0.3">
      <c r="A42" t="s">
        <v>33</v>
      </c>
      <c r="B42" t="s">
        <v>41</v>
      </c>
      <c r="C42" t="s">
        <v>116</v>
      </c>
      <c r="D42" t="s">
        <v>260</v>
      </c>
      <c r="E42">
        <v>24040122</v>
      </c>
      <c r="G42" t="s">
        <v>261</v>
      </c>
      <c r="H42" t="s">
        <v>36</v>
      </c>
      <c r="I42" t="s">
        <v>37</v>
      </c>
      <c r="J42" t="s">
        <v>42</v>
      </c>
      <c r="M42" t="s">
        <v>262</v>
      </c>
      <c r="N42" t="s">
        <v>43</v>
      </c>
      <c r="P42" t="s">
        <v>263</v>
      </c>
      <c r="R42" t="s">
        <v>264</v>
      </c>
      <c r="W42" s="25">
        <v>45212</v>
      </c>
      <c r="X42" s="25">
        <v>45212</v>
      </c>
      <c r="Y42" s="25">
        <v>45231</v>
      </c>
      <c r="Z42" s="25">
        <v>45473</v>
      </c>
      <c r="AA42">
        <v>181818</v>
      </c>
      <c r="AB42">
        <v>18182</v>
      </c>
      <c r="AC42">
        <v>200000</v>
      </c>
      <c r="AD42">
        <v>181818</v>
      </c>
      <c r="AE42">
        <v>18182</v>
      </c>
      <c r="AF42">
        <v>200000</v>
      </c>
    </row>
    <row r="45" spans="1:32" x14ac:dyDescent="0.3">
      <c r="AA45">
        <f>SUM(AA2:AA42)</f>
        <v>5232205</v>
      </c>
      <c r="AB45">
        <f t="shared" ref="AB45:AF45" si="0">SUM(AB2:AB42)</f>
        <v>1268613</v>
      </c>
      <c r="AC45">
        <f t="shared" si="0"/>
        <v>6500818</v>
      </c>
      <c r="AD45">
        <f t="shared" si="0"/>
        <v>12269444</v>
      </c>
      <c r="AE45">
        <f t="shared" si="0"/>
        <v>3586648</v>
      </c>
      <c r="AF45">
        <f t="shared" si="0"/>
        <v>15856092</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FY24 Oct Proposal Summary</vt:lpstr>
      <vt:lpstr>FY24 Oct Proposal Summ-Pivot</vt:lpstr>
      <vt:lpstr>Oct 23 Proposal Data Source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Matzenbacher, Ashley M</dc:creator>
  <cp:lastModifiedBy>Matzenbacher, Ashley M</cp:lastModifiedBy>
  <cp:lastPrinted>2023-08-22T19:44:39Z</cp:lastPrinted>
  <dcterms:created xsi:type="dcterms:W3CDTF">2023-08-11T18:43:47Z</dcterms:created>
  <dcterms:modified xsi:type="dcterms:W3CDTF">2023-11-21T14:05:58Z</dcterms:modified>
</cp:coreProperties>
</file>